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Mobile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<sst xmlns="http://schemas.openxmlformats.org/spreadsheetml/2006/main" count="905" uniqueCount="545">
  <si>
    <t xml:space="preserve">ConstructQ Subscribe Mobile · Test Documentation v2.0</t>
  </si>
  <si>
    <t xml:space="preserve">6-step Mobile Wizard · Touch · Bottom Sheet · Trial Lock · Playwright Pixel 5 + iPhone 14</t>
  </si>
  <si>
    <t xml:space="preserve">Document Version</t>
  </si>
  <si>
    <t xml:space="preserve">v2.0</t>
  </si>
  <si>
    <t xml:space="preserve">Date</t>
  </si>
  <si>
    <t xml:space="preserve">13 กรกฎาคม 2569 (2026-07-13)</t>
  </si>
  <si>
    <t xml:space="preserve">Author</t>
  </si>
  <si>
    <t xml:space="preserve">วุธ (PM/SA · QA Lead)</t>
  </si>
  <si>
    <t xml:space="preserve">Audience</t>
  </si>
  <si>
    <t xml:space="preserve">QA Mobile · Dev team · Test automation engineers</t>
  </si>
  <si>
    <t xml:space="preserve">Source Reference</t>
  </si>
  <si>
    <t xml:space="preserve">ConstructQ_Subscribe_Mobile.html</t>
  </si>
  <si>
    <t xml:space="preserve">Screen URL</t>
  </si>
  <si>
    <t xml:space="preserve">/subscribe-mobile (phone frame preview)</t>
  </si>
  <si>
    <t xml:space="preserve">Framework</t>
  </si>
  <si>
    <t xml:space="preserve">React SPA · fixed portrait · TH/EN bilingual · 6-step wizard</t>
  </si>
  <si>
    <t xml:space="preserve">Target Devices</t>
  </si>
  <si>
    <t xml:space="preserve">iPhone 14 · Pixel 5 · iPhone SE · Galaxy S9+ · iPad Mini</t>
  </si>
  <si>
    <t xml:space="preserve">Integrations</t>
  </si>
  <si>
    <t xml:space="preserve">Omise · SlipOK · Camera · Tambon Autocomplete</t>
  </si>
  <si>
    <t xml:space="preserve">📊 Test Coverage Statistics</t>
  </si>
  <si>
    <t xml:space="preserve">15</t>
  </si>
  <si>
    <t xml:space="preserve">78</t>
  </si>
  <si>
    <t xml:space="preserve">6</t>
  </si>
  <si>
    <t xml:space="preserve">5</t>
  </si>
  <si>
    <t xml:space="preserve">3</t>
  </si>
  <si>
    <t xml:space="preserve">2</t>
  </si>
  <si>
    <t xml:space="preserve">Test Areas</t>
  </si>
  <si>
    <t xml:space="preserve">Test Cases</t>
  </si>
  <si>
    <t xml:space="preserve">Wizard Steps</t>
  </si>
  <si>
    <t xml:space="preserve">Device Sizes</t>
  </si>
  <si>
    <t xml:space="preserve">Payment Methods</t>
  </si>
  <si>
    <t xml:space="preserve">Languages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</si>
  <si>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</si>
  <si>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</si>
  <si>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</si>
  <si>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</si>
  <si>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</si>
  <si>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</si>
  <si>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Payment · signup · Trial lock · touch input</t>
  </si>
  <si>
    <t xml:space="preserve">P2 · High</t>
  </si>
  <si>
    <t xml:space="preserve">Validation · bottom sheet · keyboard</t>
  </si>
  <si>
    <t xml:space="preserve">P3 · Medium</t>
  </si>
  <si>
    <t xml:space="preserve">Orientation · UI polish · edge devices</t>
  </si>
  <si>
    <t xml:space="preserve">🧪 Test Type Distribution</t>
  </si>
  <si>
    <t xml:space="preserve">Type</t>
  </si>
  <si>
    <t xml:space="preserve">Positive</t>
  </si>
  <si>
    <t xml:space="preserve">Happy path on real device size</t>
  </si>
  <si>
    <t xml:space="preserve">Negative</t>
  </si>
  <si>
    <t xml:space="preserve">Invalid input · payment failure · offline</t>
  </si>
  <si>
    <t xml:space="preserve">Mobile</t>
  </si>
  <si>
    <t xml:space="preserve">Touch · gesture · orientation · keyboard</t>
  </si>
  <si>
    <t xml:space="preserve">Integration</t>
  </si>
  <si>
    <t xml:space="preserve">Omise · SlipOK · Camera · Autocomplete</t>
  </si>
  <si>
    <t xml:space="preserve">Boundary</t>
  </si>
  <si>
    <t xml:space="preserve">Tax ID · password · duration · viewport</t>
  </si>
  <si>
    <t xml:space="preserve">UI</t>
  </si>
  <si>
    <t xml:space="preserve">Layout · safe area · font scaling</t>
  </si>
  <si>
    <t xml:space="preserve">Accessibility</t>
  </si>
  <si>
    <t xml:space="preserve">VoiceOver · TalkBack · touch target</t>
  </si>
  <si>
    <t xml:space="preserve">Test Scenarios · 15 Areas Overview (Mobile-specific)</t>
  </si>
  <si>
    <t xml:space="preserve">#</t>
  </si>
  <si>
    <t xml:space="preserve">Area</t>
  </si>
  <si>
    <t xml:space="preserve">Priority Focus</t>
  </si>
  <si>
    <t xml:space="preserve">4.1</t>
  </si>
  <si>
    <t xml:space="preserve">App Launch + Topbar</t>
  </si>
  <si>
    <t xml:space="preserve">Launch · progress dots · sticky topbar · language toggle · fixed footer</t>
  </si>
  <si>
    <t xml:space="preserve">TC-M01 · TC-M05</t>
  </si>
  <si>
    <t xml:space="preserve">P1 · P2</t>
  </si>
  <si>
    <t xml:space="preserve">4.2</t>
  </si>
  <si>
    <t xml:space="preserve">Step 01 · Terms &amp; Conditions</t>
  </si>
  <si>
    <t xml:space="preserve">11-article accordion · 2 required checkboxes · smooth expand animation</t>
  </si>
  <si>
    <t xml:space="preserve">TC-M06 · TC-M10</t>
  </si>
  <si>
    <t xml:space="preserve">4.3</t>
  </si>
  <si>
    <t xml:space="preserve">Step 02 · Choose Package</t>
  </si>
  <si>
    <t xml:space="preserve">4 stacked cards · Pro default · cycle toggle · Trial plain text</t>
  </si>
  <si>
    <t xml:space="preserve">TC-M11 · TC-M18</t>
  </si>
  <si>
    <t xml:space="preserve">4.4</t>
  </si>
  <si>
    <t xml:space="preserve">Step 03 · Company Details</t>
  </si>
  <si>
    <t xml:space="preserve">3 sections · Tax ID numeric keyboard · Tambon autocomplete · reorder</t>
  </si>
  <si>
    <t xml:space="preserve">TC-M19 · TC-M28</t>
  </si>
  <si>
    <t xml:space="preserve">4.5</t>
  </si>
  <si>
    <t xml:space="preserve">Step 04 · Users (Bottom Sheet)</t>
  </si>
  <si>
    <t xml:space="preserve">Add-User bottom sheet · phone field · password rules · matrix collapsed</t>
  </si>
  <si>
    <t xml:space="preserve">TC-M29 · TC-M39</t>
  </si>
  <si>
    <t xml:space="preserve">4.6</t>
  </si>
  <si>
    <t xml:space="preserve">Step 05 · Payment</t>
  </si>
  <si>
    <t xml:space="preserve">Duration picker · 3 tabs · Omise · SlipOK · card preview · bank copy</t>
  </si>
  <si>
    <t xml:space="preserve">TC-M40 · TC-M54</t>
  </si>
  <si>
    <t xml:space="preserve">P1</t>
  </si>
  <si>
    <t xml:space="preserve">4.7</t>
  </si>
  <si>
    <t xml:space="preserve">Step 06 · Welcome</t>
  </si>
  <si>
    <t xml:space="preserve">Pulse gold icon · order details · CTA เริ่มใช้งาน</t>
  </si>
  <si>
    <t xml:space="preserve">TC-M55 · TC-M57</t>
  </si>
  <si>
    <t xml:space="preserve">4.8</t>
  </si>
  <si>
    <t xml:space="preserve">Trial Lock</t>
  </si>
  <si>
    <t xml:space="preserve">Trial notice · locked duration · direct advance to Welcome</t>
  </si>
  <si>
    <t xml:space="preserve">TC-M58 · TC-M60</t>
  </si>
  <si>
    <t xml:space="preserve">4.9</t>
  </si>
  <si>
    <t xml:space="preserve">Touch Gestures</t>
  </si>
  <si>
    <t xml:space="preserve">Min 44×44 target · tap feedback · no horizontal scroll · flick behavior</t>
  </si>
  <si>
    <t xml:space="preserve">TC-M61 · TC-M64</t>
  </si>
  <si>
    <t xml:space="preserve">P2</t>
  </si>
  <si>
    <t xml:space="preserve">4.10</t>
  </si>
  <si>
    <t xml:space="preserve">Virtual Keyboard</t>
  </si>
  <si>
    <t xml:space="preserve">Field scrolls into view · numeric/email/tel variant · autofill support</t>
  </si>
  <si>
    <t xml:space="preserve">TC-M65 · TC-M68</t>
  </si>
  <si>
    <t xml:space="preserve">4.11</t>
  </si>
  <si>
    <t xml:space="preserve">Slip Camera Upload</t>
  </si>
  <si>
    <t xml:space="preserve">Permission prompt · camera capture · gallery fallback · preview</t>
  </si>
  <si>
    <t xml:space="preserve">TC-M69 · TC-M71</t>
  </si>
  <si>
    <t xml:space="preserve">4.12</t>
  </si>
  <si>
    <t xml:space="preserve">Language Toggle</t>
  </si>
  <si>
    <t xml:space="preserve">TH/EN full page · data preserved</t>
  </si>
  <si>
    <t xml:space="preserve">TC-M72 · TC-M73</t>
  </si>
  <si>
    <t xml:space="preserve">4.13</t>
  </si>
  <si>
    <t xml:space="preserve">Offline / Poor Network</t>
  </si>
  <si>
    <t xml:space="preserve">Offline slip upload · slow 3G · loading state · retry</t>
  </si>
  <si>
    <t xml:space="preserve">TC-M74 · TC-M75</t>
  </si>
  <si>
    <t xml:space="preserve">4.14</t>
  </si>
  <si>
    <t xml:space="preserve">Orientation + Safe Area</t>
  </si>
  <si>
    <t xml:space="preserve">Portrait-only · notch/home indicator · safe-area-inset</t>
  </si>
  <si>
    <t xml:space="preserve">TC-M76 · TC-M77</t>
  </si>
  <si>
    <t xml:space="preserve">P2 · P3</t>
  </si>
  <si>
    <t xml:space="preserve">4.15</t>
  </si>
  <si>
    <t xml:space="preserve">Mobile Accessibility</t>
  </si>
  <si>
    <t xml:space="preserve">VoiceOver / TalkBack · touch target · contrast</t>
  </si>
  <si>
    <t xml:space="preserve">TC-M78</t>
  </si>
  <si>
    <t xml:space="preserve">Test Cases · 78 Mobile-Specific Cases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</si>
  <si>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</si>
  <si>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</si>
  <si>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</si>
  <si>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</si>
  <si>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</si>
  <si>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TC-M01</t>
  </si>
  <si>
    <t xml:space="preserve">App Launch</t>
  </si>
  <si>
    <t xml:space="preserve">เปิดหน้า Subscribe Mobile</t>
  </si>
  <si>
    <t xml:space="preserve">1. Launch · /subscribe</t>
  </si>
  <si>
    <t xml:space="preserve">Portrait frame · topbar · Step 1 · fixed footer</t>
  </si>
  <si>
    <t xml:space="preserve">Not Run</t>
  </si>
  <si>
    <t xml:space="preserve">TC-M02</t>
  </si>
  <si>
    <t xml:space="preserve">Progress dots on topbar</t>
  </si>
  <si>
    <t xml:space="preserve">1. Advance step</t>
  </si>
  <si>
    <t xml:space="preserve">6 dots · current highlighted · completed filled</t>
  </si>
  <si>
    <t xml:space="preserve">TC-M03</t>
  </si>
  <si>
    <t xml:space="preserve">Sticky topbar during scroll</t>
  </si>
  <si>
    <t xml:space="preserve">1. Scroll content</t>
  </si>
  <si>
    <t xml:space="preserve">Topbar fixed · content scrolls · footer stays</t>
  </si>
  <si>
    <t xml:space="preserve">TC-M04</t>
  </si>
  <si>
    <t xml:space="preserve">Language toggle in topbar</t>
  </si>
  <si>
    <t xml:space="preserve">1. Tap 🇹🇭 → 🇬🇧</t>
  </si>
  <si>
    <t xml:space="preserve">Entire UI EN · flag changes · state persists</t>
  </si>
  <si>
    <t xml:space="preserve">TC-M05</t>
  </si>
  <si>
    <t xml:space="preserve">Fixed footer buttons ≥ 44px</t>
  </si>
  <si>
    <t xml:space="preserve">1. View any step</t>
  </si>
  <si>
    <t xml:space="preserve">Back + primary CTA fixed · touch target ≥ 44px</t>
  </si>
  <si>
    <t xml:space="preserve">TC-M06</t>
  </si>
  <si>
    <t xml:space="preserve">Step 01 T&amp;C</t>
  </si>
  <si>
    <t xml:space="preserve">Accordion load · 11 articles</t>
  </si>
  <si>
    <t xml:space="preserve">1. เข้า Step 01</t>
  </si>
  <si>
    <t xml:space="preserve">11 articles collapsed default · tap to expand</t>
  </si>
  <si>
    <t xml:space="preserve">TC-M07</t>
  </si>
  <si>
    <t xml:space="preserve">Accordion tap to expand</t>
  </si>
  <si>
    <t xml:space="preserve">1. Tap article #6</t>
  </si>
  <si>
    <t xml:space="preserve">Smooth expand · chevron rotates · scroll into view</t>
  </si>
  <si>
    <t xml:space="preserve">TC-M08</t>
  </si>
  <si>
    <t xml:space="preserve">T&amp;C checkbox required</t>
  </si>
  <si>
    <t xml:space="preserve">1. Skip T&amp;C · Tap CTA</t>
  </si>
  <si>
    <t xml:space="preserve">Button disabled or toast 'กรุณายอมรับ' · block</t>
  </si>
  <si>
    <t xml:space="preserve">TC-M09</t>
  </si>
  <si>
    <t xml:space="preserve">PDPA checkbox required</t>
  </si>
  <si>
    <t xml:space="preserve">1. T&amp;C only · Tap CTA</t>
  </si>
  <si>
    <t xml:space="preserve">Block · ต้องติ๊กทั้งคู่</t>
  </si>
  <si>
    <t xml:space="preserve">TC-M10</t>
  </si>
  <si>
    <t xml:space="preserve">Both checked · advance</t>
  </si>
  <si>
    <t xml:space="preserve">1. ติ๊ก 2 กล่อง
2. Tap CTA</t>
  </si>
  <si>
    <t xml:space="preserve">Advance to Step 2 · progress dot 2 highlighted</t>
  </si>
  <si>
    <t xml:space="preserve">TC-M11</t>
  </si>
  <si>
    <t xml:space="preserve">Step 02 Pkg</t>
  </si>
  <si>
    <t xml:space="preserve">4 plan cards stacked</t>
  </si>
  <si>
    <t xml:space="preserve">1. เข้า Step 02</t>
  </si>
  <si>
    <t xml:space="preserve">4 cards vertical · Pro badge 'Most Popular'</t>
  </si>
  <si>
    <t xml:space="preserve">TC-M12</t>
  </si>
  <si>
    <t xml:space="preserve">Professional default selected</t>
  </si>
  <si>
    <t xml:space="preserve">1. เข้า Step 02 ครั้งแรก</t>
  </si>
  <si>
    <t xml:space="preserve">Pro highlighted default (Mobile v26)</t>
  </si>
  <si>
    <t xml:space="preserve">TC-M13</t>
  </si>
  <si>
    <t xml:space="preserve">Cycle toggle monthly↔yearly</t>
  </si>
  <si>
    <t xml:space="preserve">1. Tap 'รายปี'</t>
  </si>
  <si>
    <t xml:space="preserve">Prices update · Starter 3,900→42,900</t>
  </si>
  <si>
    <t xml:space="preserve">TC-M14</t>
  </si>
  <si>
    <t xml:space="preserve">Trial card plain text (not chips)</t>
  </si>
  <si>
    <t xml:space="preserve">1. View Trial card</t>
  </si>
  <si>
    <t xml:space="preserve">Quota plain text (v22) · not chip pills</t>
  </si>
  <si>
    <t xml:space="preserve">TC-M15</t>
  </si>
  <si>
    <t xml:space="preserve">Trial subtitle</t>
  </si>
  <si>
    <t xml:space="preserve">'เริ่มต้นฟรี ไม่เสียเงิน' (v23)</t>
  </si>
  <si>
    <t xml:space="preserve">P3</t>
  </si>
  <si>
    <t xml:space="preserve">TC-M16</t>
  </si>
  <si>
    <t xml:space="preserve">Tap card → highlight</t>
  </si>
  <si>
    <t xml:space="preserve">1. Tap Starter</t>
  </si>
  <si>
    <t xml:space="preserve">Border teal + shadow · others dim · CTA enabled</t>
  </si>
  <si>
    <t xml:space="preserve">TC-M17</t>
  </si>
  <si>
    <t xml:space="preserve">Enterprise = Contact Sales</t>
  </si>
  <si>
    <t xml:space="preserve">1. Tap Enterprise</t>
  </si>
  <si>
    <t xml:space="preserve">'ติดต่อทีมขาย' · no price · CTA 'ติดต่อเรา'</t>
  </si>
  <si>
    <t xml:space="preserve">TC-M18</t>
  </si>
  <si>
    <t xml:space="preserve">Card touch target size</t>
  </si>
  <si>
    <t xml:space="preserve">1. Measure card</t>
  </si>
  <si>
    <t xml:space="preserve">Height ≥ 120px · easy tap</t>
  </si>
  <si>
    <t xml:space="preserve">TC-M19</t>
  </si>
  <si>
    <t xml:space="preserve">Step 03 Company</t>
  </si>
  <si>
    <t xml:space="preserve">3 sections stacked vertically</t>
  </si>
  <si>
    <t xml:space="preserve">1. เข้า Step 03</t>
  </si>
  <si>
    <t xml:space="preserve">Company + Contact + Address sections</t>
  </si>
  <si>
    <t xml:space="preserve">TC-M20</t>
  </si>
  <si>
    <t xml:space="preserve">Tax ID numeric keyboard</t>
  </si>
  <si>
    <t xml:space="preserve">1. Tap Tax ID field</t>
  </si>
  <si>
    <t xml:space="preserve">Numeric keypad opens · 13-digit limit</t>
  </si>
  <si>
    <t xml:space="preserve">TC-M21</t>
  </si>
  <si>
    <t xml:space="preserve">Tax ID validation · 13 digits</t>
  </si>
  <si>
    <t xml:space="preserve">1. พิมพ์ '12345'
2. Blur</t>
  </si>
  <si>
    <t xml:space="preserve">Error under field · block save</t>
  </si>
  <si>
    <t xml:space="preserve">TC-M22</t>
  </si>
  <si>
    <t xml:space="preserve">Email keyboard variant</t>
  </si>
  <si>
    <t xml:space="preserve">1. Tap email field</t>
  </si>
  <si>
    <t xml:space="preserve">Email keyboard with @ · .com shortcut</t>
  </si>
  <si>
    <t xml:space="preserve">TC-M23</t>
  </si>
  <si>
    <t xml:space="preserve">Email format validation</t>
  </si>
  <si>
    <t xml:space="preserve">1. Enter 'bad-email'</t>
  </si>
  <si>
    <t xml:space="preserve">Error 'รูปแบบอีเมลไม่ถูกต้อง'</t>
  </si>
  <si>
    <t xml:space="preserve">TC-M24</t>
  </si>
  <si>
    <t xml:space="preserve">Phone tel keyboard</t>
  </si>
  <si>
    <t xml:space="preserve">1. Tap phone field</t>
  </si>
  <si>
    <t xml:space="preserve">Telephone keypad opens</t>
  </si>
  <si>
    <t xml:space="preserve">TC-M25</t>
  </si>
  <si>
    <t xml:space="preserve">Tambon autocomplete list</t>
  </si>
  <si>
    <t xml:space="preserve">1. Type 'ห้วยขวาง'</t>
  </si>
  <si>
    <t xml:space="preserve">Dropdown below · scrollable · tap to select</t>
  </si>
  <si>
    <t xml:space="preserve">TC-M26</t>
  </si>
  <si>
    <t xml:space="preserve">Tambon select · auto-fill</t>
  </si>
  <si>
    <t xml:space="preserve">1. Tap first suggestion</t>
  </si>
  <si>
    <t xml:space="preserve">District/Province/Postal auto-filled</t>
  </si>
  <si>
    <t xml:space="preserve">TC-M27</t>
  </si>
  <si>
    <t xml:space="preserve">Tambon reordered fields (v16)</t>
  </si>
  <si>
    <t xml:space="preserve">1. View address section</t>
  </si>
  <si>
    <t xml:space="preserve">Tambon at top · then district/province/postal</t>
  </si>
  <si>
    <t xml:space="preserve">TC-M28</t>
  </si>
  <si>
    <t xml:space="preserve">Autocomplete dismiss on blur</t>
  </si>
  <si>
    <t xml:space="preserve">1. Open list · tap outside</t>
  </si>
  <si>
    <t xml:space="preserve">List closes · no selection</t>
  </si>
  <si>
    <t xml:space="preserve">TC-M29</t>
  </si>
  <si>
    <t xml:space="preserve">Step 04 Users</t>
  </si>
  <si>
    <t xml:space="preserve">Empty state · no users</t>
  </si>
  <si>
    <t xml:space="preserve">1. เข้า Step 04</t>
  </si>
  <si>
    <t xml:space="preserve">Empty msg + 'เพิ่มผู้ใช้งาน' CTA</t>
  </si>
  <si>
    <t xml:space="preserve">TC-M30</t>
  </si>
  <si>
    <t xml:space="preserve">Open Add-User modal (bottom sheet)</t>
  </si>
  <si>
    <t xml:space="preserve">1. Tap 'เพิ่มผู้ใช้งาน'</t>
  </si>
  <si>
    <t xml:space="preserve">Modal slides up from bottom · backdrop dim</t>
  </si>
  <si>
    <t xml:space="preserve">TC-M31</t>
  </si>
  <si>
    <t xml:space="preserve">Modal · 5 form fields</t>
  </si>
  <si>
    <t xml:space="preserve">1. Open modal</t>
  </si>
  <si>
    <t xml:space="preserve">name · email · phone (v21) · password · role</t>
  </si>
  <si>
    <t xml:space="preserve">TC-M32</t>
  </si>
  <si>
    <t xml:space="preserve">Modal · matrix collapsed default</t>
  </si>
  <si>
    <t xml:space="preserve">1. Open modal · view matrix</t>
  </si>
  <si>
    <t xml:space="preserve">Collapsed default (task #4) · tap to expand</t>
  </si>
  <si>
    <t xml:space="preserve">TC-M33</t>
  </si>
  <si>
    <t xml:space="preserve">Modal · role select updates matrix</t>
  </si>
  <si>
    <t xml:space="preserve">1. Select 'qc_insp'</t>
  </si>
  <si>
    <t xml:space="preserve">Matrix shows Inspector features · view-only</t>
  </si>
  <si>
    <t xml:space="preserve">TC-M34</t>
  </si>
  <si>
    <t xml:space="preserve">Modal · save user</t>
  </si>
  <si>
    <t xml:space="preserve">1. Fill · tap 'บันทึก'</t>
  </si>
  <si>
    <t xml:space="preserve">Modal closes · row added · success toast</t>
  </si>
  <si>
    <t xml:space="preserve">TC-M35</t>
  </si>
  <si>
    <t xml:space="preserve">Modal · cancel</t>
  </si>
  <si>
    <t xml:space="preserve">1. Open · tap 'ยกเลิก'</t>
  </si>
  <si>
    <t xml:space="preserve">Modal closes · no user added</t>
  </si>
  <si>
    <t xml:space="preserve">TC-M36</t>
  </si>
  <si>
    <t xml:space="preserve">Modal · backdrop tap dismiss</t>
  </si>
  <si>
    <t xml:space="preserve">1. Open · tap outside</t>
  </si>
  <si>
    <t xml:space="preserve">Modal closes</t>
  </si>
  <si>
    <t xml:space="preserve">TC-M37</t>
  </si>
  <si>
    <t xml:space="preserve">Modal · scroll inside</t>
  </si>
  <si>
    <t xml:space="preserve">1. Open · expand matrix</t>
  </si>
  <si>
    <t xml:space="preserve">Sheet scrolls independently · backdrop stays</t>
  </si>
  <si>
    <t xml:space="preserve">TC-M38</t>
  </si>
  <si>
    <t xml:space="preserve">Password rules (no special char)</t>
  </si>
  <si>
    <t xml:space="preserve">1. Type 'Password123'</t>
  </si>
  <si>
    <t xml:space="preserve">Accept · no special char required (v12)</t>
  </si>
  <si>
    <t xml:space="preserve">TC-M39</t>
  </si>
  <si>
    <t xml:space="preserve">User list · delete</t>
  </si>
  <si>
    <t xml:space="preserve">1. Tap delete icon</t>
  </si>
  <si>
    <t xml:space="preserve">Confirm dialog · delete on confirm</t>
  </si>
  <si>
    <t xml:space="preserve">TC-M40</t>
  </si>
  <si>
    <t xml:space="preserve">Step 05 Pay</t>
  </si>
  <si>
    <t xml:space="preserve">Duration picker default 1</t>
  </si>
  <si>
    <t xml:space="preserve">1. เข้า Step 05</t>
  </si>
  <si>
    <t xml:space="preserve">Default 1 · +/- buttons · large touch targets</t>
  </si>
  <si>
    <t xml:space="preserve">TC-M41</t>
  </si>
  <si>
    <t xml:space="preserve">Duration +/- taps</t>
  </si>
  <si>
    <t xml:space="preserve">1. Tap + 3 times</t>
  </si>
  <si>
    <t xml:space="preserve">1→2→3→4 · summary recalculates</t>
  </si>
  <si>
    <t xml:space="preserve">TC-M42</t>
  </si>
  <si>
    <t xml:space="preserve">Duration min = 1</t>
  </si>
  <si>
    <t xml:space="preserve">1. Duration=1 · Tap -</t>
  </si>
  <si>
    <t xml:space="preserve">- disabled · stays at 1</t>
  </si>
  <si>
    <t xml:space="preserve">TC-M43</t>
  </si>
  <si>
    <t xml:space="preserve">Payment tabs · QR default</t>
  </si>
  <si>
    <t xml:space="preserve">1. Enter Step 05</t>
  </si>
  <si>
    <t xml:space="preserve">QR tab active · Card + Bank visible</t>
  </si>
  <si>
    <t xml:space="preserve">TC-M44</t>
  </si>
  <si>
    <t xml:space="preserve">Tab switch · tap</t>
  </si>
  <si>
    <t xml:space="preserve">1. Tap Card tab</t>
  </si>
  <si>
    <t xml:space="preserve">Content changes · active state visible</t>
  </si>
  <si>
    <t xml:space="preserve">TC-M45</t>
  </si>
  <si>
    <t xml:space="preserve">QR tab · display</t>
  </si>
  <si>
    <t xml:space="preserve">1. View QR tab</t>
  </si>
  <si>
    <t xml:space="preserve">QR image · amount · merchant gold box</t>
  </si>
  <si>
    <t xml:space="preserve">TC-M46</t>
  </si>
  <si>
    <t xml:space="preserve">Slip upload file picker</t>
  </si>
  <si>
    <t xml:space="preserve">1. Tap 'อัปโหลดสลิป'</t>
  </si>
  <si>
    <t xml:space="preserve">Native picker · camera or gallery options</t>
  </si>
  <si>
    <t xml:space="preserve">TC-M47</t>
  </si>
  <si>
    <t xml:space="preserve">Slip upload · camera capture</t>
  </si>
  <si>
    <t xml:space="preserve">1. Choose 'Camera'</t>
  </si>
  <si>
    <t xml:space="preserve">Camera opens · capture · preview · confirm</t>
  </si>
  <si>
    <t xml:space="preserve">TC-M48</t>
  </si>
  <si>
    <t xml:space="preserve">Slip verify via SlipOK</t>
  </si>
  <si>
    <t xml:space="preserve">1. Upload valid slip</t>
  </si>
  <si>
    <t xml:space="preserve">Spinner · verified &lt;30s · success · advance</t>
  </si>
  <si>
    <t xml:space="preserve">TC-M49</t>
  </si>
  <si>
    <t xml:space="preserve">Card preview animation</t>
  </si>
  <si>
    <t xml:space="preserve">1. Tap Card · type number</t>
  </si>
  <si>
    <t xml:space="preserve">Card graphic updates live</t>
  </si>
  <si>
    <t xml:space="preserve">TC-M50</t>
  </si>
  <si>
    <t xml:space="preserve">Card · Omise TEST success</t>
  </si>
  <si>
    <t xml:space="preserve">1. Enter 4242 · valid</t>
  </si>
  <si>
    <t xml:space="preserve">Omise success · advance to Welcome</t>
  </si>
  <si>
    <t xml:space="preserve">TC-M51</t>
  </si>
  <si>
    <t xml:space="preserve">Card · declined</t>
  </si>
  <si>
    <t xml:space="preserve">1. Enter 4000 0000 0000 0002</t>
  </si>
  <si>
    <t xml:space="preserve">Error 'บัตรถูกปฏิเสธ' · toast · retry</t>
  </si>
  <si>
    <t xml:space="preserve">TC-M52</t>
  </si>
  <si>
    <t xml:space="preserve">Bank tab · Kasikorn info</t>
  </si>
  <si>
    <t xml:space="preserve">1. Tap Bank tab</t>
  </si>
  <si>
    <t xml:space="preserve">Bank · branch · account no · copy button</t>
  </si>
  <si>
    <t xml:space="preserve">TC-M53</t>
  </si>
  <si>
    <t xml:space="preserve">Bank · copy account no</t>
  </si>
  <si>
    <t xml:space="preserve">1. Tap copy icon</t>
  </si>
  <si>
    <t xml:space="preserve">Toast 'คัดลอกแล้ว' · clipboard set</t>
  </si>
  <si>
    <t xml:space="preserve">TC-M54</t>
  </si>
  <si>
    <t xml:space="preserve">Summary card gradient</t>
  </si>
  <si>
    <t xml:space="preserve">1. Scroll to summary</t>
  </si>
  <si>
    <t xml:space="preserve">Teal→gold gradient · pkg/cycle/subtotal/VAT/total</t>
  </si>
  <si>
    <t xml:space="preserve">TC-M55</t>
  </si>
  <si>
    <t xml:space="preserve">Step 06 Welcome</t>
  </si>
  <si>
    <t xml:space="preserve">Welcome · pulse gold icon</t>
  </si>
  <si>
    <t xml:space="preserve">1. Complete payment</t>
  </si>
  <si>
    <t xml:space="preserve">Gold circle icon · pulse 2s infinite</t>
  </si>
  <si>
    <t xml:space="preserve">TC-M56</t>
  </si>
  <si>
    <t xml:space="preserve">Welcome card details</t>
  </si>
  <si>
    <t xml:space="preserve">1. View welcome card</t>
  </si>
  <si>
    <t xml:space="preserve">Package · cycle · users count · email count</t>
  </si>
  <si>
    <t xml:space="preserve">TC-M57</t>
  </si>
  <si>
    <t xml:space="preserve">'เริ่มใช้งาน' CTA</t>
  </si>
  <si>
    <t xml:space="preserve">1. Tap CTA</t>
  </si>
  <si>
    <t xml:space="preserve">Redirect to /dashboard or /login · session created</t>
  </si>
  <si>
    <t xml:space="preserve">TC-M58</t>
  </si>
  <si>
    <t xml:space="preserve">Trial · payment section hidden</t>
  </si>
  <si>
    <t xml:space="preserve">1. Select Trial · Step 05</t>
  </si>
  <si>
    <t xml:space="preserve">trial-notice shown · pay-tabs hidden (v23)</t>
  </si>
  <si>
    <t xml:space="preserve">TC-M59</t>
  </si>
  <si>
    <t xml:space="preserve">Trial · duration locked</t>
  </si>
  <si>
    <t xml:space="preserve">1. Trial Step 05</t>
  </si>
  <si>
    <t xml:space="preserve">30 days fixed · +/- disabled · locked visual (v24)</t>
  </si>
  <si>
    <t xml:space="preserve">TC-M60</t>
  </si>
  <si>
    <t xml:space="preserve">Trial · direct advance to Welcome</t>
  </si>
  <si>
    <t xml:space="preserve">1. Trial · tap CTA</t>
  </si>
  <si>
    <t xml:space="preserve">Skip payment · advance directly · no charge</t>
  </si>
  <si>
    <t xml:space="preserve">TC-M61</t>
  </si>
  <si>
    <t xml:space="preserve">Touch</t>
  </si>
  <si>
    <t xml:space="preserve">Touch target ≥ 44×44 px</t>
  </si>
  <si>
    <t xml:space="preserve">1. Audit interactive elements</t>
  </si>
  <si>
    <t xml:space="preserve">All ≥ 44px · Material 48dp min</t>
  </si>
  <si>
    <t xml:space="preserve">TC-M62</t>
  </si>
  <si>
    <t xml:space="preserve">Tap ripple/feedback</t>
  </si>
  <si>
    <t xml:space="preserve">1. Tap CTA/card/tab</t>
  </si>
  <si>
    <t xml:space="preserve">Visual feedback · immediate response</t>
  </si>
  <si>
    <t xml:space="preserve">TC-M63</t>
  </si>
  <si>
    <t xml:space="preserve">No horizontal scroll</t>
  </si>
  <si>
    <t xml:space="preserve">1. Swipe left/right</t>
  </si>
  <si>
    <t xml:space="preserve">No horizontal scroll · body overflow-x hidden</t>
  </si>
  <si>
    <t xml:space="preserve">TC-M64</t>
  </si>
  <si>
    <t xml:space="preserve">Fast scroll · footer fixed</t>
  </si>
  <si>
    <t xml:space="preserve">1. Flick scroll</t>
  </si>
  <si>
    <t xml:space="preserve">Footer fixed · topbar sticky · no jitter</t>
  </si>
  <si>
    <t xml:space="preserve">TC-M65</t>
  </si>
  <si>
    <t xml:space="preserve">Keyboard</t>
  </si>
  <si>
    <t xml:space="preserve">Field scrolls into view</t>
  </si>
  <si>
    <t xml:space="preserve">1. Tap bottom field</t>
  </si>
  <si>
    <t xml:space="preserve">Field auto-scrolls above keyboard</t>
  </si>
  <si>
    <t xml:space="preserve">TC-M66</t>
  </si>
  <si>
    <t xml:space="preserve">Numeric keyboard variant</t>
  </si>
  <si>
    <t xml:space="preserve">1. Tap Tax ID/phone/duration</t>
  </si>
  <si>
    <t xml:space="preserve">Numeric keypad opens</t>
  </si>
  <si>
    <t xml:space="preserve">TC-M67</t>
  </si>
  <si>
    <t xml:space="preserve">Email keyboard @ · .com shortcut</t>
  </si>
  <si>
    <t xml:space="preserve">TC-M68</t>
  </si>
  <si>
    <t xml:space="preserve">Autofill support</t>
  </si>
  <si>
    <t xml:space="preserve">1. Tap company/email field</t>
  </si>
  <si>
    <t xml:space="preserve">Browser autofill suggestions appear</t>
  </si>
  <si>
    <t xml:space="preserve">TC-M69</t>
  </si>
  <si>
    <t xml:space="preserve">Camera</t>
  </si>
  <si>
    <t xml:space="preserve">Camera permission prompt</t>
  </si>
  <si>
    <t xml:space="preserve">1. First tap camera upload</t>
  </si>
  <si>
    <t xml:space="preserve">OS permission dialog · Allow → camera opens</t>
  </si>
  <si>
    <t xml:space="preserve">TC-M70</t>
  </si>
  <si>
    <t xml:space="preserve">Camera denied · fallback</t>
  </si>
  <si>
    <t xml:space="preserve">1. Deny permission</t>
  </si>
  <si>
    <t xml:space="preserve">Fallback to gallery · toast 'ต้องอนุญาต'</t>
  </si>
  <si>
    <t xml:space="preserve">TC-M71</t>
  </si>
  <si>
    <t xml:space="preserve">Slip preview after capture</t>
  </si>
  <si>
    <t xml:space="preserve">1. Capture photo</t>
  </si>
  <si>
    <t xml:space="preserve">Preview · file name · size · retake button</t>
  </si>
  <si>
    <t xml:space="preserve">TC-M72</t>
  </si>
  <si>
    <t xml:space="preserve">Language</t>
  </si>
  <si>
    <t xml:space="preserve">TH → EN full page</t>
  </si>
  <si>
    <t xml:space="preserve">1. Tap EN flag</t>
  </si>
  <si>
    <t xml:space="preserve">Labels · steps · T&amp;C · package · buttons all switch</t>
  </si>
  <si>
    <t xml:space="preserve">TC-M73</t>
  </si>
  <si>
    <t xml:space="preserve">Data preserved on toggle</t>
  </si>
  <si>
    <t xml:space="preserve">1. Fill · toggle EN · back TH</t>
  </si>
  <si>
    <t xml:space="preserve">Data intact · no reset</t>
  </si>
  <si>
    <t xml:space="preserve">TC-M74</t>
  </si>
  <si>
    <t xml:space="preserve">Offline</t>
  </si>
  <si>
    <t xml:space="preserve">Offline slip upload fails gracefully</t>
  </si>
  <si>
    <t xml:space="preserve">1. Airplane mode · upload</t>
  </si>
  <si>
    <t xml:space="preserve">Error 'ไม่มีอินเทอร์เน็ต' · retry button · no crash</t>
  </si>
  <si>
    <t xml:space="preserve">TC-M75</t>
  </si>
  <si>
    <t xml:space="preserve">Slow 3G · loading visible</t>
  </si>
  <si>
    <t xml:space="preserve">1. Throttle slow 3G · submit</t>
  </si>
  <si>
    <t xml:space="preserve">Spinner · no double-submit · button disabled</t>
  </si>
  <si>
    <t xml:space="preserve">TC-M76</t>
  </si>
  <si>
    <t xml:space="preserve">Orientation</t>
  </si>
  <si>
    <t xml:space="preserve">Portrait-only enforcement</t>
  </si>
  <si>
    <t xml:space="preserve">1. Rotate to landscape</t>
  </si>
  <si>
    <t xml:space="preserve">Stay portrait or show 'โปรดหมุนเป็นแนวตั้ง'</t>
  </si>
  <si>
    <t xml:space="preserve">TC-M77</t>
  </si>
  <si>
    <t xml:space="preserve">Safe area · notch/home indicator</t>
  </si>
  <si>
    <t xml:space="preserve">1. iPhone 14 with notch</t>
  </si>
  <si>
    <t xml:space="preserve">Content respects safe-area-inset · no overlap</t>
  </si>
  <si>
    <t xml:space="preserve">VoiceOver / TalkBack announces buttons</t>
  </si>
  <si>
    <t xml:space="preserve">1. Enable screen reader · swipe</t>
  </si>
  <si>
    <t xml:space="preserve">All actions announced correctly · Thai + English</t>
  </si>
  <si>
    <t xml:space="preserve">Playwright Mobile Coverage Mapping · Test Cases → Test Files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</si>
  <si>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</si>
  <si>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</si>
  <si>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</si>
  <si>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</si>
  <si>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</si>
  <si>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tests/subscribe-mobile/launch.spec.ts</t>
  </si>
  <si>
    <t xml:space="preserve">App launch + topbar + language + footer</t>
  </si>
  <si>
    <t xml:space="preserve">TC-M01 → TC-M05</t>
  </si>
  <si>
    <t xml:space="preserve">~20s</t>
  </si>
  <si>
    <t xml:space="preserve">tests/subscribe-mobile/step01-terms.spec.ts</t>
  </si>
  <si>
    <t xml:space="preserve">T&amp;C accordion + 2 required checkboxes</t>
  </si>
  <si>
    <t xml:space="preserve">TC-M06 → TC-M10</t>
  </si>
  <si>
    <t xml:space="preserve">~25s</t>
  </si>
  <si>
    <t xml:space="preserve">tests/subscribe-mobile/step02-package.spec.ts</t>
  </si>
  <si>
    <t xml:space="preserve">4 stacked cards + Pro default + cycle toggle</t>
  </si>
  <si>
    <t xml:space="preserve">TC-M11 → TC-M18</t>
  </si>
  <si>
    <t xml:space="preserve">~35s</t>
  </si>
  <si>
    <t xml:space="preserve">tests/subscribe-mobile/step03-company.spec.ts</t>
  </si>
  <si>
    <t xml:space="preserve">Tax ID + tambon + numeric keyboard validation</t>
  </si>
  <si>
    <t xml:space="preserve">TC-M19 → TC-M28</t>
  </si>
  <si>
    <t xml:space="preserve">~50s</t>
  </si>
  <si>
    <t xml:space="preserve">tests/subscribe-mobile/step04-users.spec.ts</t>
  </si>
  <si>
    <t xml:space="preserve">Add-User bottom sheet modal · phone · matrix</t>
  </si>
  <si>
    <t xml:space="preserve">TC-M29 → TC-M39</t>
  </si>
  <si>
    <t xml:space="preserve">~60s</t>
  </si>
  <si>
    <t xml:space="preserve">tests/subscribe-mobile/step05-payment.spec.ts</t>
  </si>
  <si>
    <t xml:space="preserve">Duration + 3 tabs + Omise + SlipOK + bank</t>
  </si>
  <si>
    <t xml:space="preserve">TC-M40 → TC-M54</t>
  </si>
  <si>
    <t xml:space="preserve">~120s</t>
  </si>
  <si>
    <t xml:space="preserve">tests/subscribe-mobile/step06-welcome.spec.ts</t>
  </si>
  <si>
    <t xml:space="preserve">Welcome + pulse icon + CTA</t>
  </si>
  <si>
    <t xml:space="preserve">TC-M55 → TC-M57</t>
  </si>
  <si>
    <t xml:space="preserve">~12s</t>
  </si>
  <si>
    <t xml:space="preserve">tests/subscribe-mobile/trial-lock.spec.ts</t>
  </si>
  <si>
    <t xml:space="preserve">Trial notice + locked duration + direct advance</t>
  </si>
  <si>
    <t xml:space="preserve">TC-M58 → TC-M60</t>
  </si>
  <si>
    <t xml:space="preserve">~15s</t>
  </si>
  <si>
    <t xml:space="preserve">tests/subscribe-mobile/touch.spec.ts</t>
  </si>
  <si>
    <t xml:space="preserve">Touch targets · feedback · scroll behavior</t>
  </si>
  <si>
    <t xml:space="preserve">TC-M61 → TC-M64</t>
  </si>
  <si>
    <t xml:space="preserve">tests/subscribe-mobile/keyboard.spec.ts</t>
  </si>
  <si>
    <t xml:space="preserve">Virtual keyboard · variant · scroll-into-view</t>
  </si>
  <si>
    <t xml:space="preserve">TC-M65 → TC-M68</t>
  </si>
  <si>
    <t xml:space="preserve">tests/subscribe-mobile/camera.spec.ts</t>
  </si>
  <si>
    <t xml:space="preserve">Slip upload · camera permission · preview</t>
  </si>
  <si>
    <t xml:space="preserve">TC-M69 → TC-M71</t>
  </si>
  <si>
    <t xml:space="preserve">tests/subscribe-mobile/language.spec.ts</t>
  </si>
  <si>
    <t xml:space="preserve">TH/EN toggle preserves data</t>
  </si>
  <si>
    <t xml:space="preserve">~10s</t>
  </si>
  <si>
    <t xml:space="preserve">tests/subscribe-mobile/offline.spec.ts</t>
  </si>
  <si>
    <t xml:space="preserve">Offline + slow 3G · loading state</t>
  </si>
  <si>
    <t xml:space="preserve">tests/subscribe-mobile/orientation.spec.ts</t>
  </si>
  <si>
    <t xml:space="preserve">Portrait-only + safe area</t>
  </si>
  <si>
    <t xml:space="preserve">tests/subscribe-mobile/a11y.spec.ts</t>
  </si>
  <si>
    <t xml:space="preserve">VoiceOver + TalkBack + touch target audit</t>
  </si>
  <si>
    <t xml:space="preserve">tests/subscribe-mobile/e2e-full-flow.spec.ts</t>
  </si>
  <si>
    <t xml:space="preserve">Composite smoke · Trial + Starter + Pro paths</t>
  </si>
  <si>
    <t xml:space="preserve">Composite of critical TC</t>
  </si>
  <si>
    <t xml:space="preserve">~90s</t>
  </si>
  <si>
    <t xml:space="preserve">TOTAL</t>
  </si>
  <si>
    <t xml:space="preserve">16 test files</t>
  </si>
  <si>
    <t xml:space="preserve">Covering 78 unique + 3 E2E</t>
  </si>
  <si>
    <t xml:space="preserve">~9 min parallel</t>
  </si>
  <si>
    <t xml:space="preserve">📱 Target Device Emulation Matrix</t>
  </si>
  <si>
    <t xml:space="preserve">Device</t>
  </si>
  <si>
    <t xml:space="preserve">Viewport</t>
  </si>
  <si>
    <t xml:space="preserve">DPR</t>
  </si>
  <si>
    <t xml:space="preserve">Browser</t>
  </si>
  <si>
    <t xml:space="preserve">Playwright Preset</t>
  </si>
  <si>
    <t xml:space="preserve">iPhone 14</t>
  </si>
  <si>
    <t xml:space="preserve">390×844</t>
  </si>
  <si>
    <t xml:space="preserve">WebKit</t>
  </si>
  <si>
    <t xml:space="preserve">devices['iPhone 14']</t>
  </si>
  <si>
    <t xml:space="preserve">Pixel 5</t>
  </si>
  <si>
    <t xml:space="preserve">393×851</t>
  </si>
  <si>
    <t xml:space="preserve">2.75</t>
  </si>
  <si>
    <t xml:space="preserve">Chrome</t>
  </si>
  <si>
    <t xml:space="preserve">devices['Pixel 5']</t>
  </si>
  <si>
    <t xml:space="preserve">iPhone SE</t>
  </si>
  <si>
    <t xml:space="preserve">375×667</t>
  </si>
  <si>
    <t xml:space="preserve">devices['iPhone SE']</t>
  </si>
  <si>
    <t xml:space="preserve">Samsung S9+</t>
  </si>
  <si>
    <t xml:space="preserve">320×658</t>
  </si>
  <si>
    <t xml:space="preserve">devices['Galaxy S9+']</t>
  </si>
  <si>
    <t xml:space="preserve">iPad Mini</t>
  </si>
  <si>
    <t xml:space="preserve">768×1024</t>
  </si>
  <si>
    <t xml:space="preserve">devices['iPad Mini']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</si>
</sst>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167571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20"/>
      <color rgb="FF16757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0F766E"/>
      <name val="Arial"/>
      <family val="0"/>
      <charset val="1"/>
    </font>
    <font>
      <b val="true"/>
      <sz val="10"/>
      <color rgb="FFEA580C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167571"/>
      <name val="Consolas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9.5"/>
      <color rgb="FF167571"/>
      <name val="Consolas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0FDFA"/>
      </patternFill>
    </fill>
    <fill>
      <patternFill patternType="solid">
        <fgColor rgb="FF167571"/>
        <bgColor rgb="FF0F766E"/>
      </patternFill>
    </fill>
    <fill>
      <patternFill patternType="solid">
        <fgColor rgb="FFF8FAFC"/>
        <bgColor rgb="FFF0FDFA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FEF3C7"/>
        <bgColor rgb="FFFEE2E2"/>
      </patternFill>
    </fill>
    <fill>
      <patternFill patternType="solid">
        <fgColor rgb="FFE0E7FF"/>
        <bgColor rgb="FFEDE9FE"/>
      </patternFill>
    </fill>
    <fill>
      <patternFill patternType="solid">
        <fgColor rgb="FFF0FDFA"/>
        <bgColor rgb="FFF8FAFC"/>
      </patternFill>
    </fill>
    <fill>
      <patternFill patternType="solid">
        <fgColor rgb="FFFED7AA"/>
        <bgColor rgb="FFFEE2E2"/>
      </patternFill>
    </fill>
    <fill>
      <patternFill patternType="solid">
        <fgColor rgb="FFEDE9FE"/>
        <bgColor rgb="FFE0E7FF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5F46"/>
      <rgbColor rgb="FF000080"/>
      <rgbColor rgb="FF808000"/>
      <rgbColor rgb="FF800080"/>
      <rgbColor rgb="FF0F766E"/>
      <rgbColor rgb="FFE0E7FF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167571"/>
      <rgbColor rgb="FF0000FF"/>
      <rgbColor rgb="FF00CCFF"/>
      <rgbColor rgb="FFF0FDFA"/>
      <rgbColor rgb="FFD1FAE5"/>
      <rgbColor rgb="FFFEE2E2"/>
      <rgbColor rgb="FFEDE9FE"/>
      <rgbColor rgb="FFFCE7F3"/>
      <rgbColor rgb="FFF8FAFC"/>
      <rgbColor rgb="FFFED7AA"/>
      <rgbColor rgb="FF7C3AED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6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1" customFormat="false" ht="15" hidden="false" customHeight="false" outlineLevel="0" collapsed="false">
      <c r="A11" s="3" t="s">
        <v>16</v>
      </c>
      <c r="B11" s="4" t="s">
        <v>17</v>
      </c>
      <c r="C11" s="4"/>
      <c r="D11" s="4"/>
      <c r="E11" s="4"/>
      <c r="F11" s="4"/>
    </row>
    <row r="12" customFormat="false" ht="15" hidden="false" customHeight="false" outlineLevel="0" collapsed="false">
      <c r="A12" s="3" t="s">
        <v>18</v>
      </c>
      <c r="B12" s="4" t="s">
        <v>19</v>
      </c>
      <c r="C12" s="4"/>
      <c r="D12" s="4"/>
      <c r="E12" s="4"/>
      <c r="F12" s="4"/>
    </row>
    <row r="14" customFormat="false" ht="21.75" hidden="false" customHeight="true" outlineLevel="0" collapsed="false">
      <c r="A14" s="5" t="s">
        <v>20</v>
      </c>
      <c r="B14" s="5"/>
      <c r="C14" s="5"/>
      <c r="D14" s="5"/>
      <c r="E14" s="5"/>
      <c r="F14" s="5"/>
    </row>
    <row r="15" customFormat="false" ht="31.5" hidden="false" customHeight="true" outlineLevel="0" collapsed="false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</row>
    <row r="16" customFormat="false" ht="18" hidden="false" customHeight="true" outlineLevel="0" collapsed="false">
      <c r="A16" s="7" t="s">
        <v>27</v>
      </c>
      <c r="B16" s="7" t="s">
        <v>28</v>
      </c>
      <c r="C16" s="7" t="s">
        <v>29</v>
      </c>
      <c r="D16" s="7" t="s">
        <v>30</v>
      </c>
      <c r="E16" s="7" t="s">
        <v>31</v>
      </c>
      <c r="F16" s="7" t="s">
        <v>32</v>
      </c>
    </row>
    <row r="19" customFormat="false" ht="16.15" hidden="false" customHeight="false" outlineLevel="0" collapsed="false">
      <c r="A19" s="5" t="s">
        <v>33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8" t="s">
        <v>34</v>
      </c>
      <c r="B20" s="8" t="s">
        <v>35</v>
      </c>
      <c r="C20" s="8" t="s">
        <v>36</v>
      </c>
      <c r="D20" s="8" t="s">
        <v>37</v>
      </c>
    </row>
    <row r="21" customFormat="false" ht="15" hidden="false" customHeight="false" outlineLevel="0" collapsed="false">
      <c r="A21" s="9" t="s">
        <v>38</v>
      </c>
      <c r="B21" s="10" t="n">
        <f aca="false">COUNTIF('Test Cases'!F:F,"P1")</f>
        <v>42</v>
      </c>
      <c r="C21" s="11" t="n">
        <f aca="false">B21/78</f>
        <v>0.538461538461538</v>
      </c>
      <c r="D21" s="4" t="s">
        <v>39</v>
      </c>
    </row>
    <row r="22" customFormat="false" ht="15" hidden="false" customHeight="false" outlineLevel="0" collapsed="false">
      <c r="A22" s="9" t="s">
        <v>40</v>
      </c>
      <c r="B22" s="10" t="n">
        <f aca="false">COUNTIF('Test Cases'!F:F,"P2")</f>
        <v>30</v>
      </c>
      <c r="C22" s="11" t="n">
        <f aca="false">B22/78</f>
        <v>0.384615384615385</v>
      </c>
      <c r="D22" s="4" t="s">
        <v>41</v>
      </c>
    </row>
    <row r="23" customFormat="false" ht="15" hidden="false" customHeight="false" outlineLevel="0" collapsed="false">
      <c r="A23" s="9" t="s">
        <v>42</v>
      </c>
      <c r="B23" s="10" t="n">
        <f aca="false">COUNTIF('Test Cases'!F:F,"P3")</f>
        <v>6</v>
      </c>
      <c r="C23" s="11" t="n">
        <f aca="false">B23/78</f>
        <v>0.0769230769230769</v>
      </c>
      <c r="D23" s="4" t="s">
        <v>43</v>
      </c>
    </row>
    <row r="25" customFormat="false" ht="16.15" hidden="false" customHeight="false" outlineLevel="0" collapsed="false">
      <c r="A25" s="5" t="s">
        <v>44</v>
      </c>
      <c r="B25" s="5"/>
      <c r="C25" s="5"/>
      <c r="D25" s="5"/>
      <c r="E25" s="5"/>
      <c r="F25" s="5"/>
    </row>
    <row r="26" customFormat="false" ht="15" hidden="false" customHeight="false" outlineLevel="0" collapsed="false">
      <c r="A26" s="8" t="s">
        <v>45</v>
      </c>
      <c r="B26" s="8" t="s">
        <v>35</v>
      </c>
      <c r="C26" s="8" t="s">
        <v>36</v>
      </c>
      <c r="D26" s="8" t="s">
        <v>37</v>
      </c>
    </row>
    <row r="27" customFormat="false" ht="15" hidden="false" customHeight="false" outlineLevel="0" collapsed="false">
      <c r="A27" s="9" t="s">
        <v>46</v>
      </c>
      <c r="B27" s="10" t="n">
        <f aca="false">COUNTIF('Test Cases'!G:G,"Positive")</f>
        <v>28</v>
      </c>
      <c r="C27" s="11" t="n">
        <f aca="false">B27/78</f>
        <v>0.358974358974359</v>
      </c>
      <c r="D27" s="4" t="s">
        <v>47</v>
      </c>
    </row>
    <row r="28" customFormat="false" ht="15" hidden="false" customHeight="false" outlineLevel="0" collapsed="false">
      <c r="A28" s="9" t="s">
        <v>48</v>
      </c>
      <c r="B28" s="10" t="n">
        <f aca="false">COUNTIF('Test Cases'!G:G,"Negative")</f>
        <v>5</v>
      </c>
      <c r="C28" s="11" t="n">
        <f aca="false">B28/78</f>
        <v>0.0641025641025641</v>
      </c>
      <c r="D28" s="4" t="s">
        <v>49</v>
      </c>
    </row>
    <row r="29" customFormat="false" ht="15" hidden="false" customHeight="false" outlineLevel="0" collapsed="false">
      <c r="A29" s="9" t="s">
        <v>50</v>
      </c>
      <c r="B29" s="10" t="n">
        <f aca="false">COUNTIF('Test Cases'!G:G,"Mobile")</f>
        <v>25</v>
      </c>
      <c r="C29" s="11" t="n">
        <f aca="false">B29/78</f>
        <v>0.320512820512821</v>
      </c>
      <c r="D29" s="4" t="s">
        <v>51</v>
      </c>
    </row>
    <row r="30" customFormat="false" ht="15" hidden="false" customHeight="false" outlineLevel="0" collapsed="false">
      <c r="A30" s="9" t="s">
        <v>52</v>
      </c>
      <c r="B30" s="10" t="n">
        <f aca="false">COUNTIF('Test Cases'!G:G,"Integration")</f>
        <v>6</v>
      </c>
      <c r="C30" s="11" t="n">
        <f aca="false">B30/78</f>
        <v>0.0769230769230769</v>
      </c>
      <c r="D30" s="4" t="s">
        <v>53</v>
      </c>
    </row>
    <row r="31" customFormat="false" ht="15" hidden="false" customHeight="false" outlineLevel="0" collapsed="false">
      <c r="A31" s="9" t="s">
        <v>54</v>
      </c>
      <c r="B31" s="10" t="n">
        <f aca="false">COUNTIF('Test Cases'!G:G,"Boundary")</f>
        <v>2</v>
      </c>
      <c r="C31" s="11" t="n">
        <f aca="false">B31/78</f>
        <v>0.0256410256410256</v>
      </c>
      <c r="D31" s="4" t="s">
        <v>55</v>
      </c>
    </row>
    <row r="32" customFormat="false" ht="15" hidden="false" customHeight="false" outlineLevel="0" collapsed="false">
      <c r="A32" s="9" t="s">
        <v>56</v>
      </c>
      <c r="B32" s="10" t="n">
        <f aca="false">COUNTIF('Test Cases'!G:G,"UI")</f>
        <v>11</v>
      </c>
      <c r="C32" s="11" t="n">
        <f aca="false">B32/78</f>
        <v>0.141025641025641</v>
      </c>
      <c r="D32" s="4" t="s">
        <v>57</v>
      </c>
    </row>
    <row r="33" customFormat="false" ht="15" hidden="false" customHeight="false" outlineLevel="0" collapsed="false">
      <c r="A33" s="9" t="s">
        <v>58</v>
      </c>
      <c r="B33" s="10" t="n">
        <f aca="false">COUNTIF('Test Cases'!G:G,"Accessibility")</f>
        <v>1</v>
      </c>
      <c r="C33" s="11" t="n">
        <f aca="false">B33/78</f>
        <v>0.0128205128205128</v>
      </c>
      <c r="D33" s="4" t="s">
        <v>59</v>
      </c>
    </row>
  </sheetData>
  <mergeCells count="14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A14:F14"/>
    <mergeCell ref="A19:F19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62"/>
    <col collapsed="false" customWidth="true" hidden="false" outlineLevel="0" max="4" min="4" style="0" width="20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60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61</v>
      </c>
      <c r="B2" s="8" t="s">
        <v>62</v>
      </c>
      <c r="C2" s="8" t="s">
        <v>37</v>
      </c>
      <c r="D2" s="8" t="s">
        <v>28</v>
      </c>
      <c r="E2" s="8" t="s">
        <v>63</v>
      </c>
    </row>
    <row r="3" customFormat="false" ht="36" hidden="false" customHeight="true" outlineLevel="0" collapsed="false">
      <c r="A3" s="13" t="s">
        <v>64</v>
      </c>
      <c r="B3" s="14" t="s">
        <v>65</v>
      </c>
      <c r="C3" s="14" t="s">
        <v>66</v>
      </c>
      <c r="D3" s="14" t="s">
        <v>67</v>
      </c>
      <c r="E3" s="14" t="s">
        <v>68</v>
      </c>
    </row>
    <row r="4" customFormat="false" ht="36" hidden="false" customHeight="true" outlineLevel="0" collapsed="false">
      <c r="A4" s="15" t="s">
        <v>69</v>
      </c>
      <c r="B4" s="16" t="s">
        <v>70</v>
      </c>
      <c r="C4" s="16" t="s">
        <v>71</v>
      </c>
      <c r="D4" s="16" t="s">
        <v>72</v>
      </c>
      <c r="E4" s="16" t="s">
        <v>68</v>
      </c>
    </row>
    <row r="5" customFormat="false" ht="36" hidden="false" customHeight="true" outlineLevel="0" collapsed="false">
      <c r="A5" s="13" t="s">
        <v>73</v>
      </c>
      <c r="B5" s="14" t="s">
        <v>74</v>
      </c>
      <c r="C5" s="14" t="s">
        <v>75</v>
      </c>
      <c r="D5" s="14" t="s">
        <v>76</v>
      </c>
      <c r="E5" s="14" t="s">
        <v>68</v>
      </c>
    </row>
    <row r="6" customFormat="false" ht="36" hidden="false" customHeight="true" outlineLevel="0" collapsed="false">
      <c r="A6" s="15" t="s">
        <v>77</v>
      </c>
      <c r="B6" s="16" t="s">
        <v>78</v>
      </c>
      <c r="C6" s="16" t="s">
        <v>79</v>
      </c>
      <c r="D6" s="16" t="s">
        <v>80</v>
      </c>
      <c r="E6" s="16" t="s">
        <v>68</v>
      </c>
    </row>
    <row r="7" customFormat="false" ht="36" hidden="false" customHeight="true" outlineLevel="0" collapsed="false">
      <c r="A7" s="13" t="s">
        <v>81</v>
      </c>
      <c r="B7" s="14" t="s">
        <v>82</v>
      </c>
      <c r="C7" s="14" t="s">
        <v>83</v>
      </c>
      <c r="D7" s="14" t="s">
        <v>84</v>
      </c>
      <c r="E7" s="14" t="s">
        <v>68</v>
      </c>
    </row>
    <row r="8" customFormat="false" ht="36" hidden="false" customHeight="true" outlineLevel="0" collapsed="false">
      <c r="A8" s="15" t="s">
        <v>85</v>
      </c>
      <c r="B8" s="16" t="s">
        <v>86</v>
      </c>
      <c r="C8" s="16" t="s">
        <v>87</v>
      </c>
      <c r="D8" s="16" t="s">
        <v>88</v>
      </c>
      <c r="E8" s="16" t="s">
        <v>89</v>
      </c>
    </row>
    <row r="9" customFormat="false" ht="36" hidden="false" customHeight="true" outlineLevel="0" collapsed="false">
      <c r="A9" s="13" t="s">
        <v>90</v>
      </c>
      <c r="B9" s="14" t="s">
        <v>91</v>
      </c>
      <c r="C9" s="14" t="s">
        <v>92</v>
      </c>
      <c r="D9" s="14" t="s">
        <v>93</v>
      </c>
      <c r="E9" s="14" t="s">
        <v>68</v>
      </c>
    </row>
    <row r="10" customFormat="false" ht="36" hidden="false" customHeight="true" outlineLevel="0" collapsed="false">
      <c r="A10" s="15" t="s">
        <v>94</v>
      </c>
      <c r="B10" s="16" t="s">
        <v>95</v>
      </c>
      <c r="C10" s="16" t="s">
        <v>96</v>
      </c>
      <c r="D10" s="16" t="s">
        <v>97</v>
      </c>
      <c r="E10" s="16" t="s">
        <v>89</v>
      </c>
    </row>
    <row r="11" customFormat="false" ht="36" hidden="false" customHeight="true" outlineLevel="0" collapsed="false">
      <c r="A11" s="13" t="s">
        <v>98</v>
      </c>
      <c r="B11" s="14" t="s">
        <v>99</v>
      </c>
      <c r="C11" s="14" t="s">
        <v>100</v>
      </c>
      <c r="D11" s="14" t="s">
        <v>101</v>
      </c>
      <c r="E11" s="14" t="s">
        <v>102</v>
      </c>
    </row>
    <row r="12" customFormat="false" ht="36" hidden="false" customHeight="true" outlineLevel="0" collapsed="false">
      <c r="A12" s="15" t="s">
        <v>103</v>
      </c>
      <c r="B12" s="16" t="s">
        <v>104</v>
      </c>
      <c r="C12" s="16" t="s">
        <v>105</v>
      </c>
      <c r="D12" s="16" t="s">
        <v>106</v>
      </c>
      <c r="E12" s="16" t="s">
        <v>68</v>
      </c>
    </row>
    <row r="13" customFormat="false" ht="36" hidden="false" customHeight="true" outlineLevel="0" collapsed="false">
      <c r="A13" s="13" t="s">
        <v>107</v>
      </c>
      <c r="B13" s="14" t="s">
        <v>108</v>
      </c>
      <c r="C13" s="14" t="s">
        <v>109</v>
      </c>
      <c r="D13" s="14" t="s">
        <v>110</v>
      </c>
      <c r="E13" s="14" t="s">
        <v>68</v>
      </c>
    </row>
    <row r="14" customFormat="false" ht="36" hidden="false" customHeight="true" outlineLevel="0" collapsed="false">
      <c r="A14" s="15" t="s">
        <v>111</v>
      </c>
      <c r="B14" s="16" t="s">
        <v>112</v>
      </c>
      <c r="C14" s="16" t="s">
        <v>113</v>
      </c>
      <c r="D14" s="16" t="s">
        <v>114</v>
      </c>
      <c r="E14" s="16" t="s">
        <v>89</v>
      </c>
    </row>
    <row r="15" customFormat="false" ht="36" hidden="false" customHeight="true" outlineLevel="0" collapsed="false">
      <c r="A15" s="13" t="s">
        <v>115</v>
      </c>
      <c r="B15" s="14" t="s">
        <v>116</v>
      </c>
      <c r="C15" s="14" t="s">
        <v>117</v>
      </c>
      <c r="D15" s="14" t="s">
        <v>118</v>
      </c>
      <c r="E15" s="14" t="s">
        <v>102</v>
      </c>
    </row>
    <row r="16" customFormat="false" ht="36" hidden="false" customHeight="true" outlineLevel="0" collapsed="false">
      <c r="A16" s="15" t="s">
        <v>119</v>
      </c>
      <c r="B16" s="16" t="s">
        <v>120</v>
      </c>
      <c r="C16" s="16" t="s">
        <v>121</v>
      </c>
      <c r="D16" s="16" t="s">
        <v>122</v>
      </c>
      <c r="E16" s="16" t="s">
        <v>123</v>
      </c>
    </row>
    <row r="17" customFormat="false" ht="36" hidden="false" customHeight="true" outlineLevel="0" collapsed="false">
      <c r="A17" s="13" t="s">
        <v>124</v>
      </c>
      <c r="B17" s="14" t="s">
        <v>125</v>
      </c>
      <c r="C17" s="14" t="s">
        <v>126</v>
      </c>
      <c r="D17" s="14" t="s">
        <v>127</v>
      </c>
      <c r="E17" s="14" t="s">
        <v>102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3" min="3" style="0" width="32"/>
    <col collapsed="false" customWidth="true" hidden="false" outlineLevel="0" max="4" min="4" style="0" width="40"/>
    <col collapsed="false" customWidth="true" hidden="false" outlineLevel="0" max="5" min="5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128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129</v>
      </c>
      <c r="B2" s="8" t="s">
        <v>62</v>
      </c>
      <c r="C2" s="8" t="s">
        <v>130</v>
      </c>
      <c r="D2" s="8" t="s">
        <v>131</v>
      </c>
      <c r="E2" s="8" t="s">
        <v>132</v>
      </c>
      <c r="F2" s="8" t="s">
        <v>34</v>
      </c>
      <c r="G2" s="8" t="s">
        <v>45</v>
      </c>
      <c r="H2" s="8" t="s">
        <v>133</v>
      </c>
    </row>
    <row r="3" customFormat="false" ht="24" hidden="false" customHeight="true" outlineLevel="0" collapsed="false">
      <c r="A3" s="13" t="s">
        <v>134</v>
      </c>
      <c r="B3" s="14" t="s">
        <v>135</v>
      </c>
      <c r="C3" s="14" t="s">
        <v>136</v>
      </c>
      <c r="D3" s="14" t="s">
        <v>137</v>
      </c>
      <c r="E3" s="14" t="s">
        <v>138</v>
      </c>
      <c r="F3" s="17" t="s">
        <v>89</v>
      </c>
      <c r="G3" s="18" t="s">
        <v>46</v>
      </c>
      <c r="H3" s="19" t="s">
        <v>139</v>
      </c>
    </row>
    <row r="4" customFormat="false" ht="24" hidden="false" customHeight="true" outlineLevel="0" collapsed="false">
      <c r="A4" s="13" t="s">
        <v>140</v>
      </c>
      <c r="B4" s="16" t="s">
        <v>135</v>
      </c>
      <c r="C4" s="16" t="s">
        <v>141</v>
      </c>
      <c r="D4" s="16" t="s">
        <v>142</v>
      </c>
      <c r="E4" s="16" t="s">
        <v>143</v>
      </c>
      <c r="F4" s="20" t="s">
        <v>102</v>
      </c>
      <c r="G4" s="21" t="s">
        <v>56</v>
      </c>
      <c r="H4" s="19" t="s">
        <v>139</v>
      </c>
    </row>
    <row r="5" customFormat="false" ht="24" hidden="false" customHeight="true" outlineLevel="0" collapsed="false">
      <c r="A5" s="13" t="s">
        <v>144</v>
      </c>
      <c r="B5" s="14" t="s">
        <v>135</v>
      </c>
      <c r="C5" s="14" t="s">
        <v>145</v>
      </c>
      <c r="D5" s="14" t="s">
        <v>146</v>
      </c>
      <c r="E5" s="14" t="s">
        <v>147</v>
      </c>
      <c r="F5" s="20" t="s">
        <v>102</v>
      </c>
      <c r="G5" s="22" t="s">
        <v>50</v>
      </c>
      <c r="H5" s="19" t="s">
        <v>139</v>
      </c>
    </row>
    <row r="6" customFormat="false" ht="24" hidden="false" customHeight="true" outlineLevel="0" collapsed="false">
      <c r="A6" s="13" t="s">
        <v>148</v>
      </c>
      <c r="B6" s="16" t="s">
        <v>135</v>
      </c>
      <c r="C6" s="16" t="s">
        <v>149</v>
      </c>
      <c r="D6" s="16" t="s">
        <v>150</v>
      </c>
      <c r="E6" s="16" t="s">
        <v>151</v>
      </c>
      <c r="F6" s="17" t="s">
        <v>89</v>
      </c>
      <c r="G6" s="18" t="s">
        <v>46</v>
      </c>
      <c r="H6" s="19" t="s">
        <v>139</v>
      </c>
    </row>
    <row r="7" customFormat="false" ht="24" hidden="false" customHeight="true" outlineLevel="0" collapsed="false">
      <c r="A7" s="13" t="s">
        <v>152</v>
      </c>
      <c r="B7" s="14" t="s">
        <v>135</v>
      </c>
      <c r="C7" s="14" t="s">
        <v>153</v>
      </c>
      <c r="D7" s="14" t="s">
        <v>154</v>
      </c>
      <c r="E7" s="14" t="s">
        <v>155</v>
      </c>
      <c r="F7" s="17" t="s">
        <v>89</v>
      </c>
      <c r="G7" s="22" t="s">
        <v>50</v>
      </c>
      <c r="H7" s="19" t="s">
        <v>139</v>
      </c>
    </row>
    <row r="8" customFormat="false" ht="24" hidden="false" customHeight="true" outlineLevel="0" collapsed="false">
      <c r="A8" s="13" t="s">
        <v>156</v>
      </c>
      <c r="B8" s="16" t="s">
        <v>157</v>
      </c>
      <c r="C8" s="16" t="s">
        <v>158</v>
      </c>
      <c r="D8" s="16" t="s">
        <v>159</v>
      </c>
      <c r="E8" s="16" t="s">
        <v>160</v>
      </c>
      <c r="F8" s="20" t="s">
        <v>102</v>
      </c>
      <c r="G8" s="18" t="s">
        <v>46</v>
      </c>
      <c r="H8" s="19" t="s">
        <v>139</v>
      </c>
    </row>
    <row r="9" customFormat="false" ht="24" hidden="false" customHeight="true" outlineLevel="0" collapsed="false">
      <c r="A9" s="13" t="s">
        <v>161</v>
      </c>
      <c r="B9" s="14" t="s">
        <v>157</v>
      </c>
      <c r="C9" s="14" t="s">
        <v>162</v>
      </c>
      <c r="D9" s="14" t="s">
        <v>163</v>
      </c>
      <c r="E9" s="14" t="s">
        <v>164</v>
      </c>
      <c r="F9" s="20" t="s">
        <v>102</v>
      </c>
      <c r="G9" s="22" t="s">
        <v>50</v>
      </c>
      <c r="H9" s="19" t="s">
        <v>139</v>
      </c>
    </row>
    <row r="10" customFormat="false" ht="24" hidden="false" customHeight="true" outlineLevel="0" collapsed="false">
      <c r="A10" s="13" t="s">
        <v>165</v>
      </c>
      <c r="B10" s="16" t="s">
        <v>157</v>
      </c>
      <c r="C10" s="16" t="s">
        <v>166</v>
      </c>
      <c r="D10" s="16" t="s">
        <v>167</v>
      </c>
      <c r="E10" s="16" t="s">
        <v>168</v>
      </c>
      <c r="F10" s="17" t="s">
        <v>89</v>
      </c>
      <c r="G10" s="17" t="s">
        <v>48</v>
      </c>
      <c r="H10" s="19" t="s">
        <v>139</v>
      </c>
    </row>
    <row r="11" customFormat="false" ht="24" hidden="false" customHeight="true" outlineLevel="0" collapsed="false">
      <c r="A11" s="13" t="s">
        <v>169</v>
      </c>
      <c r="B11" s="14" t="s">
        <v>157</v>
      </c>
      <c r="C11" s="14" t="s">
        <v>170</v>
      </c>
      <c r="D11" s="14" t="s">
        <v>171</v>
      </c>
      <c r="E11" s="14" t="s">
        <v>172</v>
      </c>
      <c r="F11" s="17" t="s">
        <v>89</v>
      </c>
      <c r="G11" s="17" t="s">
        <v>48</v>
      </c>
      <c r="H11" s="19" t="s">
        <v>139</v>
      </c>
    </row>
    <row r="12" customFormat="false" ht="36" hidden="false" customHeight="true" outlineLevel="0" collapsed="false">
      <c r="A12" s="13" t="s">
        <v>173</v>
      </c>
      <c r="B12" s="16" t="s">
        <v>157</v>
      </c>
      <c r="C12" s="16" t="s">
        <v>174</v>
      </c>
      <c r="D12" s="16" t="s">
        <v>175</v>
      </c>
      <c r="E12" s="16" t="s">
        <v>176</v>
      </c>
      <c r="F12" s="17" t="s">
        <v>89</v>
      </c>
      <c r="G12" s="18" t="s">
        <v>46</v>
      </c>
      <c r="H12" s="19" t="s">
        <v>139</v>
      </c>
    </row>
    <row r="13" customFormat="false" ht="24" hidden="false" customHeight="true" outlineLevel="0" collapsed="false">
      <c r="A13" s="13" t="s">
        <v>177</v>
      </c>
      <c r="B13" s="14" t="s">
        <v>178</v>
      </c>
      <c r="C13" s="14" t="s">
        <v>179</v>
      </c>
      <c r="D13" s="14" t="s">
        <v>180</v>
      </c>
      <c r="E13" s="14" t="s">
        <v>181</v>
      </c>
      <c r="F13" s="17" t="s">
        <v>89</v>
      </c>
      <c r="G13" s="18" t="s">
        <v>46</v>
      </c>
      <c r="H13" s="19" t="s">
        <v>139</v>
      </c>
    </row>
    <row r="14" customFormat="false" ht="24" hidden="false" customHeight="true" outlineLevel="0" collapsed="false">
      <c r="A14" s="13" t="s">
        <v>182</v>
      </c>
      <c r="B14" s="16" t="s">
        <v>178</v>
      </c>
      <c r="C14" s="16" t="s">
        <v>183</v>
      </c>
      <c r="D14" s="16" t="s">
        <v>184</v>
      </c>
      <c r="E14" s="16" t="s">
        <v>185</v>
      </c>
      <c r="F14" s="20" t="s">
        <v>102</v>
      </c>
      <c r="G14" s="18" t="s">
        <v>46</v>
      </c>
      <c r="H14" s="19" t="s">
        <v>139</v>
      </c>
    </row>
    <row r="15" customFormat="false" ht="24" hidden="false" customHeight="true" outlineLevel="0" collapsed="false">
      <c r="A15" s="13" t="s">
        <v>186</v>
      </c>
      <c r="B15" s="14" t="s">
        <v>178</v>
      </c>
      <c r="C15" s="14" t="s">
        <v>187</v>
      </c>
      <c r="D15" s="14" t="s">
        <v>188</v>
      </c>
      <c r="E15" s="14" t="s">
        <v>189</v>
      </c>
      <c r="F15" s="17" t="s">
        <v>89</v>
      </c>
      <c r="G15" s="18" t="s">
        <v>46</v>
      </c>
      <c r="H15" s="19" t="s">
        <v>139</v>
      </c>
    </row>
    <row r="16" customFormat="false" ht="24" hidden="false" customHeight="true" outlineLevel="0" collapsed="false">
      <c r="A16" s="13" t="s">
        <v>190</v>
      </c>
      <c r="B16" s="16" t="s">
        <v>178</v>
      </c>
      <c r="C16" s="16" t="s">
        <v>191</v>
      </c>
      <c r="D16" s="16" t="s">
        <v>192</v>
      </c>
      <c r="E16" s="16" t="s">
        <v>193</v>
      </c>
      <c r="F16" s="20" t="s">
        <v>102</v>
      </c>
      <c r="G16" s="21" t="s">
        <v>56</v>
      </c>
      <c r="H16" s="19" t="s">
        <v>139</v>
      </c>
    </row>
    <row r="17" customFormat="false" ht="24" hidden="false" customHeight="true" outlineLevel="0" collapsed="false">
      <c r="A17" s="13" t="s">
        <v>194</v>
      </c>
      <c r="B17" s="14" t="s">
        <v>178</v>
      </c>
      <c r="C17" s="14" t="s">
        <v>195</v>
      </c>
      <c r="D17" s="14" t="s">
        <v>192</v>
      </c>
      <c r="E17" s="14" t="s">
        <v>196</v>
      </c>
      <c r="F17" s="23" t="s">
        <v>197</v>
      </c>
      <c r="G17" s="21" t="s">
        <v>56</v>
      </c>
      <c r="H17" s="19" t="s">
        <v>139</v>
      </c>
    </row>
    <row r="18" customFormat="false" ht="24" hidden="false" customHeight="true" outlineLevel="0" collapsed="false">
      <c r="A18" s="13" t="s">
        <v>198</v>
      </c>
      <c r="B18" s="16" t="s">
        <v>178</v>
      </c>
      <c r="C18" s="16" t="s">
        <v>199</v>
      </c>
      <c r="D18" s="16" t="s">
        <v>200</v>
      </c>
      <c r="E18" s="16" t="s">
        <v>201</v>
      </c>
      <c r="F18" s="17" t="s">
        <v>89</v>
      </c>
      <c r="G18" s="18" t="s">
        <v>46</v>
      </c>
      <c r="H18" s="19" t="s">
        <v>139</v>
      </c>
    </row>
    <row r="19" customFormat="false" ht="24" hidden="false" customHeight="true" outlineLevel="0" collapsed="false">
      <c r="A19" s="13" t="s">
        <v>202</v>
      </c>
      <c r="B19" s="14" t="s">
        <v>178</v>
      </c>
      <c r="C19" s="14" t="s">
        <v>203</v>
      </c>
      <c r="D19" s="14" t="s">
        <v>204</v>
      </c>
      <c r="E19" s="14" t="s">
        <v>205</v>
      </c>
      <c r="F19" s="17" t="s">
        <v>89</v>
      </c>
      <c r="G19" s="18" t="s">
        <v>46</v>
      </c>
      <c r="H19" s="19" t="s">
        <v>139</v>
      </c>
    </row>
    <row r="20" customFormat="false" ht="24" hidden="false" customHeight="true" outlineLevel="0" collapsed="false">
      <c r="A20" s="13" t="s">
        <v>206</v>
      </c>
      <c r="B20" s="16" t="s">
        <v>178</v>
      </c>
      <c r="C20" s="16" t="s">
        <v>207</v>
      </c>
      <c r="D20" s="16" t="s">
        <v>208</v>
      </c>
      <c r="E20" s="16" t="s">
        <v>209</v>
      </c>
      <c r="F20" s="23" t="s">
        <v>197</v>
      </c>
      <c r="G20" s="22" t="s">
        <v>50</v>
      </c>
      <c r="H20" s="19" t="s">
        <v>139</v>
      </c>
    </row>
    <row r="21" customFormat="false" ht="24" hidden="false" customHeight="true" outlineLevel="0" collapsed="false">
      <c r="A21" s="13" t="s">
        <v>210</v>
      </c>
      <c r="B21" s="14" t="s">
        <v>211</v>
      </c>
      <c r="C21" s="14" t="s">
        <v>212</v>
      </c>
      <c r="D21" s="14" t="s">
        <v>213</v>
      </c>
      <c r="E21" s="14" t="s">
        <v>214</v>
      </c>
      <c r="F21" s="20" t="s">
        <v>102</v>
      </c>
      <c r="G21" s="21" t="s">
        <v>56</v>
      </c>
      <c r="H21" s="19" t="s">
        <v>139</v>
      </c>
    </row>
    <row r="22" customFormat="false" ht="24" hidden="false" customHeight="true" outlineLevel="0" collapsed="false">
      <c r="A22" s="13" t="s">
        <v>215</v>
      </c>
      <c r="B22" s="16" t="s">
        <v>211</v>
      </c>
      <c r="C22" s="16" t="s">
        <v>216</v>
      </c>
      <c r="D22" s="16" t="s">
        <v>217</v>
      </c>
      <c r="E22" s="16" t="s">
        <v>218</v>
      </c>
      <c r="F22" s="17" t="s">
        <v>89</v>
      </c>
      <c r="G22" s="22" t="s">
        <v>50</v>
      </c>
      <c r="H22" s="19" t="s">
        <v>139</v>
      </c>
    </row>
    <row r="23" customFormat="false" ht="36" hidden="false" customHeight="true" outlineLevel="0" collapsed="false">
      <c r="A23" s="13" t="s">
        <v>219</v>
      </c>
      <c r="B23" s="14" t="s">
        <v>211</v>
      </c>
      <c r="C23" s="14" t="s">
        <v>220</v>
      </c>
      <c r="D23" s="14" t="s">
        <v>221</v>
      </c>
      <c r="E23" s="14" t="s">
        <v>222</v>
      </c>
      <c r="F23" s="17" t="s">
        <v>89</v>
      </c>
      <c r="G23" s="17" t="s">
        <v>48</v>
      </c>
      <c r="H23" s="19" t="s">
        <v>139</v>
      </c>
    </row>
    <row r="24" customFormat="false" ht="24" hidden="false" customHeight="true" outlineLevel="0" collapsed="false">
      <c r="A24" s="13" t="s">
        <v>223</v>
      </c>
      <c r="B24" s="16" t="s">
        <v>211</v>
      </c>
      <c r="C24" s="16" t="s">
        <v>224</v>
      </c>
      <c r="D24" s="16" t="s">
        <v>225</v>
      </c>
      <c r="E24" s="16" t="s">
        <v>226</v>
      </c>
      <c r="F24" s="17" t="s">
        <v>89</v>
      </c>
      <c r="G24" s="22" t="s">
        <v>50</v>
      </c>
      <c r="H24" s="19" t="s">
        <v>139</v>
      </c>
    </row>
    <row r="25" customFormat="false" ht="24" hidden="false" customHeight="true" outlineLevel="0" collapsed="false">
      <c r="A25" s="13" t="s">
        <v>227</v>
      </c>
      <c r="B25" s="14" t="s">
        <v>211</v>
      </c>
      <c r="C25" s="14" t="s">
        <v>228</v>
      </c>
      <c r="D25" s="14" t="s">
        <v>229</v>
      </c>
      <c r="E25" s="14" t="s">
        <v>230</v>
      </c>
      <c r="F25" s="17" t="s">
        <v>89</v>
      </c>
      <c r="G25" s="17" t="s">
        <v>48</v>
      </c>
      <c r="H25" s="19" t="s">
        <v>139</v>
      </c>
    </row>
    <row r="26" customFormat="false" ht="24" hidden="false" customHeight="true" outlineLevel="0" collapsed="false">
      <c r="A26" s="13" t="s">
        <v>231</v>
      </c>
      <c r="B26" s="16" t="s">
        <v>211</v>
      </c>
      <c r="C26" s="16" t="s">
        <v>232</v>
      </c>
      <c r="D26" s="16" t="s">
        <v>233</v>
      </c>
      <c r="E26" s="16" t="s">
        <v>234</v>
      </c>
      <c r="F26" s="20" t="s">
        <v>102</v>
      </c>
      <c r="G26" s="22" t="s">
        <v>50</v>
      </c>
      <c r="H26" s="19" t="s">
        <v>139</v>
      </c>
    </row>
    <row r="27" customFormat="false" ht="24" hidden="false" customHeight="true" outlineLevel="0" collapsed="false">
      <c r="A27" s="13" t="s">
        <v>235</v>
      </c>
      <c r="B27" s="14" t="s">
        <v>211</v>
      </c>
      <c r="C27" s="14" t="s">
        <v>236</v>
      </c>
      <c r="D27" s="14" t="s">
        <v>237</v>
      </c>
      <c r="E27" s="14" t="s">
        <v>238</v>
      </c>
      <c r="F27" s="17" t="s">
        <v>89</v>
      </c>
      <c r="G27" s="24" t="s">
        <v>52</v>
      </c>
      <c r="H27" s="19" t="s">
        <v>139</v>
      </c>
    </row>
    <row r="28" customFormat="false" ht="24" hidden="false" customHeight="true" outlineLevel="0" collapsed="false">
      <c r="A28" s="13" t="s">
        <v>239</v>
      </c>
      <c r="B28" s="16" t="s">
        <v>211</v>
      </c>
      <c r="C28" s="16" t="s">
        <v>240</v>
      </c>
      <c r="D28" s="16" t="s">
        <v>241</v>
      </c>
      <c r="E28" s="16" t="s">
        <v>242</v>
      </c>
      <c r="F28" s="17" t="s">
        <v>89</v>
      </c>
      <c r="G28" s="24" t="s">
        <v>52</v>
      </c>
      <c r="H28" s="19" t="s">
        <v>139</v>
      </c>
    </row>
    <row r="29" customFormat="false" ht="24" hidden="false" customHeight="true" outlineLevel="0" collapsed="false">
      <c r="A29" s="13" t="s">
        <v>243</v>
      </c>
      <c r="B29" s="14" t="s">
        <v>211</v>
      </c>
      <c r="C29" s="14" t="s">
        <v>244</v>
      </c>
      <c r="D29" s="14" t="s">
        <v>245</v>
      </c>
      <c r="E29" s="14" t="s">
        <v>246</v>
      </c>
      <c r="F29" s="20" t="s">
        <v>102</v>
      </c>
      <c r="G29" s="21" t="s">
        <v>56</v>
      </c>
      <c r="H29" s="19" t="s">
        <v>139</v>
      </c>
    </row>
    <row r="30" customFormat="false" ht="24" hidden="false" customHeight="true" outlineLevel="0" collapsed="false">
      <c r="A30" s="13" t="s">
        <v>247</v>
      </c>
      <c r="B30" s="16" t="s">
        <v>211</v>
      </c>
      <c r="C30" s="16" t="s">
        <v>248</v>
      </c>
      <c r="D30" s="16" t="s">
        <v>249</v>
      </c>
      <c r="E30" s="16" t="s">
        <v>250</v>
      </c>
      <c r="F30" s="23" t="s">
        <v>197</v>
      </c>
      <c r="G30" s="22" t="s">
        <v>50</v>
      </c>
      <c r="H30" s="19" t="s">
        <v>139</v>
      </c>
    </row>
    <row r="31" customFormat="false" ht="24" hidden="false" customHeight="true" outlineLevel="0" collapsed="false">
      <c r="A31" s="13" t="s">
        <v>251</v>
      </c>
      <c r="B31" s="14" t="s">
        <v>252</v>
      </c>
      <c r="C31" s="14" t="s">
        <v>253</v>
      </c>
      <c r="D31" s="14" t="s">
        <v>254</v>
      </c>
      <c r="E31" s="14" t="s">
        <v>255</v>
      </c>
      <c r="F31" s="20" t="s">
        <v>102</v>
      </c>
      <c r="G31" s="21" t="s">
        <v>56</v>
      </c>
      <c r="H31" s="19" t="s">
        <v>139</v>
      </c>
    </row>
    <row r="32" customFormat="false" ht="24" hidden="false" customHeight="true" outlineLevel="0" collapsed="false">
      <c r="A32" s="13" t="s">
        <v>256</v>
      </c>
      <c r="B32" s="16" t="s">
        <v>252</v>
      </c>
      <c r="C32" s="16" t="s">
        <v>257</v>
      </c>
      <c r="D32" s="16" t="s">
        <v>258</v>
      </c>
      <c r="E32" s="16" t="s">
        <v>259</v>
      </c>
      <c r="F32" s="17" t="s">
        <v>89</v>
      </c>
      <c r="G32" s="22" t="s">
        <v>50</v>
      </c>
      <c r="H32" s="19" t="s">
        <v>139</v>
      </c>
    </row>
    <row r="33" customFormat="false" ht="24" hidden="false" customHeight="true" outlineLevel="0" collapsed="false">
      <c r="A33" s="13" t="s">
        <v>260</v>
      </c>
      <c r="B33" s="14" t="s">
        <v>252</v>
      </c>
      <c r="C33" s="14" t="s">
        <v>261</v>
      </c>
      <c r="D33" s="14" t="s">
        <v>262</v>
      </c>
      <c r="E33" s="14" t="s">
        <v>263</v>
      </c>
      <c r="F33" s="17" t="s">
        <v>89</v>
      </c>
      <c r="G33" s="18" t="s">
        <v>46</v>
      </c>
      <c r="H33" s="19" t="s">
        <v>139</v>
      </c>
    </row>
    <row r="34" customFormat="false" ht="24" hidden="false" customHeight="true" outlineLevel="0" collapsed="false">
      <c r="A34" s="13" t="s">
        <v>264</v>
      </c>
      <c r="B34" s="16" t="s">
        <v>252</v>
      </c>
      <c r="C34" s="16" t="s">
        <v>265</v>
      </c>
      <c r="D34" s="16" t="s">
        <v>266</v>
      </c>
      <c r="E34" s="16" t="s">
        <v>267</v>
      </c>
      <c r="F34" s="20" t="s">
        <v>102</v>
      </c>
      <c r="G34" s="21" t="s">
        <v>56</v>
      </c>
      <c r="H34" s="19" t="s">
        <v>139</v>
      </c>
    </row>
    <row r="35" customFormat="false" ht="24" hidden="false" customHeight="true" outlineLevel="0" collapsed="false">
      <c r="A35" s="13" t="s">
        <v>268</v>
      </c>
      <c r="B35" s="14" t="s">
        <v>252</v>
      </c>
      <c r="C35" s="14" t="s">
        <v>269</v>
      </c>
      <c r="D35" s="14" t="s">
        <v>270</v>
      </c>
      <c r="E35" s="14" t="s">
        <v>271</v>
      </c>
      <c r="F35" s="20" t="s">
        <v>102</v>
      </c>
      <c r="G35" s="18" t="s">
        <v>46</v>
      </c>
      <c r="H35" s="19" t="s">
        <v>139</v>
      </c>
    </row>
    <row r="36" customFormat="false" ht="24" hidden="false" customHeight="true" outlineLevel="0" collapsed="false">
      <c r="A36" s="13" t="s">
        <v>272</v>
      </c>
      <c r="B36" s="16" t="s">
        <v>252</v>
      </c>
      <c r="C36" s="16" t="s">
        <v>273</v>
      </c>
      <c r="D36" s="16" t="s">
        <v>274</v>
      </c>
      <c r="E36" s="16" t="s">
        <v>275</v>
      </c>
      <c r="F36" s="17" t="s">
        <v>89</v>
      </c>
      <c r="G36" s="18" t="s">
        <v>46</v>
      </c>
      <c r="H36" s="19" t="s">
        <v>139</v>
      </c>
    </row>
    <row r="37" customFormat="false" ht="24" hidden="false" customHeight="true" outlineLevel="0" collapsed="false">
      <c r="A37" s="13" t="s">
        <v>276</v>
      </c>
      <c r="B37" s="14" t="s">
        <v>252</v>
      </c>
      <c r="C37" s="14" t="s">
        <v>277</v>
      </c>
      <c r="D37" s="14" t="s">
        <v>278</v>
      </c>
      <c r="E37" s="14" t="s">
        <v>279</v>
      </c>
      <c r="F37" s="20" t="s">
        <v>102</v>
      </c>
      <c r="G37" s="18" t="s">
        <v>46</v>
      </c>
      <c r="H37" s="19" t="s">
        <v>139</v>
      </c>
    </row>
    <row r="38" customFormat="false" ht="24" hidden="false" customHeight="true" outlineLevel="0" collapsed="false">
      <c r="A38" s="13" t="s">
        <v>280</v>
      </c>
      <c r="B38" s="16" t="s">
        <v>252</v>
      </c>
      <c r="C38" s="16" t="s">
        <v>281</v>
      </c>
      <c r="D38" s="16" t="s">
        <v>282</v>
      </c>
      <c r="E38" s="16" t="s">
        <v>283</v>
      </c>
      <c r="F38" s="23" t="s">
        <v>197</v>
      </c>
      <c r="G38" s="22" t="s">
        <v>50</v>
      </c>
      <c r="H38" s="19" t="s">
        <v>139</v>
      </c>
    </row>
    <row r="39" customFormat="false" ht="24" hidden="false" customHeight="true" outlineLevel="0" collapsed="false">
      <c r="A39" s="13" t="s">
        <v>284</v>
      </c>
      <c r="B39" s="14" t="s">
        <v>252</v>
      </c>
      <c r="C39" s="14" t="s">
        <v>285</v>
      </c>
      <c r="D39" s="14" t="s">
        <v>286</v>
      </c>
      <c r="E39" s="14" t="s">
        <v>287</v>
      </c>
      <c r="F39" s="20" t="s">
        <v>102</v>
      </c>
      <c r="G39" s="22" t="s">
        <v>50</v>
      </c>
      <c r="H39" s="19" t="s">
        <v>139</v>
      </c>
    </row>
    <row r="40" customFormat="false" ht="24" hidden="false" customHeight="true" outlineLevel="0" collapsed="false">
      <c r="A40" s="13" t="s">
        <v>288</v>
      </c>
      <c r="B40" s="16" t="s">
        <v>252</v>
      </c>
      <c r="C40" s="16" t="s">
        <v>289</v>
      </c>
      <c r="D40" s="16" t="s">
        <v>290</v>
      </c>
      <c r="E40" s="16" t="s">
        <v>291</v>
      </c>
      <c r="F40" s="20" t="s">
        <v>102</v>
      </c>
      <c r="G40" s="25" t="s">
        <v>54</v>
      </c>
      <c r="H40" s="19" t="s">
        <v>139</v>
      </c>
    </row>
    <row r="41" customFormat="false" ht="24" hidden="false" customHeight="true" outlineLevel="0" collapsed="false">
      <c r="A41" s="13" t="s">
        <v>292</v>
      </c>
      <c r="B41" s="14" t="s">
        <v>252</v>
      </c>
      <c r="C41" s="14" t="s">
        <v>293</v>
      </c>
      <c r="D41" s="14" t="s">
        <v>294</v>
      </c>
      <c r="E41" s="14" t="s">
        <v>295</v>
      </c>
      <c r="F41" s="20" t="s">
        <v>102</v>
      </c>
      <c r="G41" s="18" t="s">
        <v>46</v>
      </c>
      <c r="H41" s="19" t="s">
        <v>139</v>
      </c>
    </row>
    <row r="42" customFormat="false" ht="24" hidden="false" customHeight="true" outlineLevel="0" collapsed="false">
      <c r="A42" s="13" t="s">
        <v>296</v>
      </c>
      <c r="B42" s="16" t="s">
        <v>297</v>
      </c>
      <c r="C42" s="16" t="s">
        <v>298</v>
      </c>
      <c r="D42" s="16" t="s">
        <v>299</v>
      </c>
      <c r="E42" s="16" t="s">
        <v>300</v>
      </c>
      <c r="F42" s="17" t="s">
        <v>89</v>
      </c>
      <c r="G42" s="18" t="s">
        <v>46</v>
      </c>
      <c r="H42" s="19" t="s">
        <v>139</v>
      </c>
    </row>
    <row r="43" customFormat="false" ht="24" hidden="false" customHeight="true" outlineLevel="0" collapsed="false">
      <c r="A43" s="13" t="s">
        <v>301</v>
      </c>
      <c r="B43" s="14" t="s">
        <v>297</v>
      </c>
      <c r="C43" s="14" t="s">
        <v>302</v>
      </c>
      <c r="D43" s="14" t="s">
        <v>303</v>
      </c>
      <c r="E43" s="14" t="s">
        <v>304</v>
      </c>
      <c r="F43" s="17" t="s">
        <v>89</v>
      </c>
      <c r="G43" s="18" t="s">
        <v>46</v>
      </c>
      <c r="H43" s="19" t="s">
        <v>139</v>
      </c>
    </row>
    <row r="44" customFormat="false" ht="24" hidden="false" customHeight="true" outlineLevel="0" collapsed="false">
      <c r="A44" s="13" t="s">
        <v>305</v>
      </c>
      <c r="B44" s="16" t="s">
        <v>297</v>
      </c>
      <c r="C44" s="16" t="s">
        <v>306</v>
      </c>
      <c r="D44" s="16" t="s">
        <v>307</v>
      </c>
      <c r="E44" s="16" t="s">
        <v>308</v>
      </c>
      <c r="F44" s="20" t="s">
        <v>102</v>
      </c>
      <c r="G44" s="25" t="s">
        <v>54</v>
      </c>
      <c r="H44" s="19" t="s">
        <v>139</v>
      </c>
    </row>
    <row r="45" customFormat="false" ht="24" hidden="false" customHeight="true" outlineLevel="0" collapsed="false">
      <c r="A45" s="13" t="s">
        <v>309</v>
      </c>
      <c r="B45" s="14" t="s">
        <v>297</v>
      </c>
      <c r="C45" s="14" t="s">
        <v>310</v>
      </c>
      <c r="D45" s="14" t="s">
        <v>311</v>
      </c>
      <c r="E45" s="14" t="s">
        <v>312</v>
      </c>
      <c r="F45" s="17" t="s">
        <v>89</v>
      </c>
      <c r="G45" s="18" t="s">
        <v>46</v>
      </c>
      <c r="H45" s="19" t="s">
        <v>139</v>
      </c>
    </row>
    <row r="46" customFormat="false" ht="24" hidden="false" customHeight="true" outlineLevel="0" collapsed="false">
      <c r="A46" s="13" t="s">
        <v>313</v>
      </c>
      <c r="B46" s="16" t="s">
        <v>297</v>
      </c>
      <c r="C46" s="16" t="s">
        <v>314</v>
      </c>
      <c r="D46" s="16" t="s">
        <v>315</v>
      </c>
      <c r="E46" s="16" t="s">
        <v>316</v>
      </c>
      <c r="F46" s="17" t="s">
        <v>89</v>
      </c>
      <c r="G46" s="18" t="s">
        <v>46</v>
      </c>
      <c r="H46" s="19" t="s">
        <v>139</v>
      </c>
    </row>
    <row r="47" customFormat="false" ht="24" hidden="false" customHeight="true" outlineLevel="0" collapsed="false">
      <c r="A47" s="13" t="s">
        <v>317</v>
      </c>
      <c r="B47" s="14" t="s">
        <v>297</v>
      </c>
      <c r="C47" s="14" t="s">
        <v>318</v>
      </c>
      <c r="D47" s="14" t="s">
        <v>319</v>
      </c>
      <c r="E47" s="14" t="s">
        <v>320</v>
      </c>
      <c r="F47" s="17" t="s">
        <v>89</v>
      </c>
      <c r="G47" s="18" t="s">
        <v>46</v>
      </c>
      <c r="H47" s="19" t="s">
        <v>139</v>
      </c>
    </row>
    <row r="48" customFormat="false" ht="24" hidden="false" customHeight="true" outlineLevel="0" collapsed="false">
      <c r="A48" s="13" t="s">
        <v>321</v>
      </c>
      <c r="B48" s="16" t="s">
        <v>297</v>
      </c>
      <c r="C48" s="16" t="s">
        <v>322</v>
      </c>
      <c r="D48" s="16" t="s">
        <v>323</v>
      </c>
      <c r="E48" s="16" t="s">
        <v>324</v>
      </c>
      <c r="F48" s="17" t="s">
        <v>89</v>
      </c>
      <c r="G48" s="22" t="s">
        <v>50</v>
      </c>
      <c r="H48" s="19" t="s">
        <v>139</v>
      </c>
    </row>
    <row r="49" customFormat="false" ht="24" hidden="false" customHeight="true" outlineLevel="0" collapsed="false">
      <c r="A49" s="13" t="s">
        <v>325</v>
      </c>
      <c r="B49" s="14" t="s">
        <v>297</v>
      </c>
      <c r="C49" s="14" t="s">
        <v>326</v>
      </c>
      <c r="D49" s="14" t="s">
        <v>327</v>
      </c>
      <c r="E49" s="14" t="s">
        <v>328</v>
      </c>
      <c r="F49" s="17" t="s">
        <v>89</v>
      </c>
      <c r="G49" s="24" t="s">
        <v>52</v>
      </c>
      <c r="H49" s="19" t="s">
        <v>139</v>
      </c>
    </row>
    <row r="50" customFormat="false" ht="24" hidden="false" customHeight="true" outlineLevel="0" collapsed="false">
      <c r="A50" s="13" t="s">
        <v>329</v>
      </c>
      <c r="B50" s="16" t="s">
        <v>297</v>
      </c>
      <c r="C50" s="16" t="s">
        <v>330</v>
      </c>
      <c r="D50" s="16" t="s">
        <v>331</v>
      </c>
      <c r="E50" s="16" t="s">
        <v>332</v>
      </c>
      <c r="F50" s="17" t="s">
        <v>89</v>
      </c>
      <c r="G50" s="24" t="s">
        <v>52</v>
      </c>
      <c r="H50" s="19" t="s">
        <v>139</v>
      </c>
    </row>
    <row r="51" customFormat="false" ht="24" hidden="false" customHeight="true" outlineLevel="0" collapsed="false">
      <c r="A51" s="13" t="s">
        <v>333</v>
      </c>
      <c r="B51" s="14" t="s">
        <v>297</v>
      </c>
      <c r="C51" s="14" t="s">
        <v>334</v>
      </c>
      <c r="D51" s="14" t="s">
        <v>335</v>
      </c>
      <c r="E51" s="14" t="s">
        <v>336</v>
      </c>
      <c r="F51" s="20" t="s">
        <v>102</v>
      </c>
      <c r="G51" s="21" t="s">
        <v>56</v>
      </c>
      <c r="H51" s="19" t="s">
        <v>139</v>
      </c>
    </row>
    <row r="52" customFormat="false" ht="24" hidden="false" customHeight="true" outlineLevel="0" collapsed="false">
      <c r="A52" s="13" t="s">
        <v>337</v>
      </c>
      <c r="B52" s="16" t="s">
        <v>297</v>
      </c>
      <c r="C52" s="16" t="s">
        <v>338</v>
      </c>
      <c r="D52" s="16" t="s">
        <v>339</v>
      </c>
      <c r="E52" s="16" t="s">
        <v>340</v>
      </c>
      <c r="F52" s="17" t="s">
        <v>89</v>
      </c>
      <c r="G52" s="24" t="s">
        <v>52</v>
      </c>
      <c r="H52" s="19" t="s">
        <v>139</v>
      </c>
    </row>
    <row r="53" customFormat="false" ht="24" hidden="false" customHeight="true" outlineLevel="0" collapsed="false">
      <c r="A53" s="13" t="s">
        <v>341</v>
      </c>
      <c r="B53" s="14" t="s">
        <v>297</v>
      </c>
      <c r="C53" s="14" t="s">
        <v>342</v>
      </c>
      <c r="D53" s="14" t="s">
        <v>343</v>
      </c>
      <c r="E53" s="14" t="s">
        <v>344</v>
      </c>
      <c r="F53" s="17" t="s">
        <v>89</v>
      </c>
      <c r="G53" s="24" t="s">
        <v>52</v>
      </c>
      <c r="H53" s="19" t="s">
        <v>139</v>
      </c>
    </row>
    <row r="54" customFormat="false" ht="24" hidden="false" customHeight="true" outlineLevel="0" collapsed="false">
      <c r="A54" s="13" t="s">
        <v>345</v>
      </c>
      <c r="B54" s="16" t="s">
        <v>297</v>
      </c>
      <c r="C54" s="16" t="s">
        <v>346</v>
      </c>
      <c r="D54" s="16" t="s">
        <v>347</v>
      </c>
      <c r="E54" s="16" t="s">
        <v>348</v>
      </c>
      <c r="F54" s="17" t="s">
        <v>89</v>
      </c>
      <c r="G54" s="18" t="s">
        <v>46</v>
      </c>
      <c r="H54" s="19" t="s">
        <v>139</v>
      </c>
    </row>
    <row r="55" customFormat="false" ht="24" hidden="false" customHeight="true" outlineLevel="0" collapsed="false">
      <c r="A55" s="13" t="s">
        <v>349</v>
      </c>
      <c r="B55" s="14" t="s">
        <v>297</v>
      </c>
      <c r="C55" s="14" t="s">
        <v>350</v>
      </c>
      <c r="D55" s="14" t="s">
        <v>351</v>
      </c>
      <c r="E55" s="14" t="s">
        <v>352</v>
      </c>
      <c r="F55" s="23" t="s">
        <v>197</v>
      </c>
      <c r="G55" s="22" t="s">
        <v>50</v>
      </c>
      <c r="H55" s="19" t="s">
        <v>139</v>
      </c>
    </row>
    <row r="56" customFormat="false" ht="24" hidden="false" customHeight="true" outlineLevel="0" collapsed="false">
      <c r="A56" s="13" t="s">
        <v>353</v>
      </c>
      <c r="B56" s="16" t="s">
        <v>297</v>
      </c>
      <c r="C56" s="16" t="s">
        <v>354</v>
      </c>
      <c r="D56" s="16" t="s">
        <v>355</v>
      </c>
      <c r="E56" s="16" t="s">
        <v>356</v>
      </c>
      <c r="F56" s="20" t="s">
        <v>102</v>
      </c>
      <c r="G56" s="21" t="s">
        <v>56</v>
      </c>
      <c r="H56" s="19" t="s">
        <v>139</v>
      </c>
    </row>
    <row r="57" customFormat="false" ht="24" hidden="false" customHeight="true" outlineLevel="0" collapsed="false">
      <c r="A57" s="13" t="s">
        <v>357</v>
      </c>
      <c r="B57" s="14" t="s">
        <v>358</v>
      </c>
      <c r="C57" s="14" t="s">
        <v>359</v>
      </c>
      <c r="D57" s="14" t="s">
        <v>360</v>
      </c>
      <c r="E57" s="14" t="s">
        <v>361</v>
      </c>
      <c r="F57" s="20" t="s">
        <v>102</v>
      </c>
      <c r="G57" s="21" t="s">
        <v>56</v>
      </c>
      <c r="H57" s="19" t="s">
        <v>139</v>
      </c>
    </row>
    <row r="58" customFormat="false" ht="24" hidden="false" customHeight="true" outlineLevel="0" collapsed="false">
      <c r="A58" s="13" t="s">
        <v>362</v>
      </c>
      <c r="B58" s="16" t="s">
        <v>358</v>
      </c>
      <c r="C58" s="16" t="s">
        <v>363</v>
      </c>
      <c r="D58" s="16" t="s">
        <v>364</v>
      </c>
      <c r="E58" s="16" t="s">
        <v>365</v>
      </c>
      <c r="F58" s="17" t="s">
        <v>89</v>
      </c>
      <c r="G58" s="18" t="s">
        <v>46</v>
      </c>
      <c r="H58" s="19" t="s">
        <v>139</v>
      </c>
    </row>
    <row r="59" customFormat="false" ht="24" hidden="false" customHeight="true" outlineLevel="0" collapsed="false">
      <c r="A59" s="13" t="s">
        <v>366</v>
      </c>
      <c r="B59" s="14" t="s">
        <v>358</v>
      </c>
      <c r="C59" s="14" t="s">
        <v>367</v>
      </c>
      <c r="D59" s="14" t="s">
        <v>368</v>
      </c>
      <c r="E59" s="14" t="s">
        <v>369</v>
      </c>
      <c r="F59" s="17" t="s">
        <v>89</v>
      </c>
      <c r="G59" s="18" t="s">
        <v>46</v>
      </c>
      <c r="H59" s="19" t="s">
        <v>139</v>
      </c>
    </row>
    <row r="60" customFormat="false" ht="24" hidden="false" customHeight="true" outlineLevel="0" collapsed="false">
      <c r="A60" s="13" t="s">
        <v>370</v>
      </c>
      <c r="B60" s="16" t="s">
        <v>95</v>
      </c>
      <c r="C60" s="16" t="s">
        <v>371</v>
      </c>
      <c r="D60" s="16" t="s">
        <v>372</v>
      </c>
      <c r="E60" s="16" t="s">
        <v>373</v>
      </c>
      <c r="F60" s="17" t="s">
        <v>89</v>
      </c>
      <c r="G60" s="18" t="s">
        <v>46</v>
      </c>
      <c r="H60" s="19" t="s">
        <v>139</v>
      </c>
    </row>
    <row r="61" customFormat="false" ht="24" hidden="false" customHeight="true" outlineLevel="0" collapsed="false">
      <c r="A61" s="13" t="s">
        <v>374</v>
      </c>
      <c r="B61" s="14" t="s">
        <v>95</v>
      </c>
      <c r="C61" s="14" t="s">
        <v>375</v>
      </c>
      <c r="D61" s="14" t="s">
        <v>376</v>
      </c>
      <c r="E61" s="14" t="s">
        <v>377</v>
      </c>
      <c r="F61" s="17" t="s">
        <v>89</v>
      </c>
      <c r="G61" s="18" t="s">
        <v>46</v>
      </c>
      <c r="H61" s="19" t="s">
        <v>139</v>
      </c>
    </row>
    <row r="62" customFormat="false" ht="24" hidden="false" customHeight="true" outlineLevel="0" collapsed="false">
      <c r="A62" s="13" t="s">
        <v>378</v>
      </c>
      <c r="B62" s="16" t="s">
        <v>95</v>
      </c>
      <c r="C62" s="16" t="s">
        <v>379</v>
      </c>
      <c r="D62" s="16" t="s">
        <v>380</v>
      </c>
      <c r="E62" s="16" t="s">
        <v>381</v>
      </c>
      <c r="F62" s="17" t="s">
        <v>89</v>
      </c>
      <c r="G62" s="18" t="s">
        <v>46</v>
      </c>
      <c r="H62" s="19" t="s">
        <v>139</v>
      </c>
    </row>
    <row r="63" customFormat="false" ht="24" hidden="false" customHeight="true" outlineLevel="0" collapsed="false">
      <c r="A63" s="13" t="s">
        <v>382</v>
      </c>
      <c r="B63" s="14" t="s">
        <v>383</v>
      </c>
      <c r="C63" s="14" t="s">
        <v>384</v>
      </c>
      <c r="D63" s="14" t="s">
        <v>385</v>
      </c>
      <c r="E63" s="14" t="s">
        <v>386</v>
      </c>
      <c r="F63" s="20" t="s">
        <v>102</v>
      </c>
      <c r="G63" s="22" t="s">
        <v>50</v>
      </c>
      <c r="H63" s="19" t="s">
        <v>139</v>
      </c>
    </row>
    <row r="64" customFormat="false" ht="24" hidden="false" customHeight="true" outlineLevel="0" collapsed="false">
      <c r="A64" s="13" t="s">
        <v>387</v>
      </c>
      <c r="B64" s="16" t="s">
        <v>383</v>
      </c>
      <c r="C64" s="16" t="s">
        <v>388</v>
      </c>
      <c r="D64" s="16" t="s">
        <v>389</v>
      </c>
      <c r="E64" s="16" t="s">
        <v>390</v>
      </c>
      <c r="F64" s="20" t="s">
        <v>102</v>
      </c>
      <c r="G64" s="22" t="s">
        <v>50</v>
      </c>
      <c r="H64" s="19" t="s">
        <v>139</v>
      </c>
    </row>
    <row r="65" customFormat="false" ht="24" hidden="false" customHeight="true" outlineLevel="0" collapsed="false">
      <c r="A65" s="13" t="s">
        <v>391</v>
      </c>
      <c r="B65" s="14" t="s">
        <v>383</v>
      </c>
      <c r="C65" s="14" t="s">
        <v>392</v>
      </c>
      <c r="D65" s="14" t="s">
        <v>393</v>
      </c>
      <c r="E65" s="14" t="s">
        <v>394</v>
      </c>
      <c r="F65" s="20" t="s">
        <v>102</v>
      </c>
      <c r="G65" s="22" t="s">
        <v>50</v>
      </c>
      <c r="H65" s="19" t="s">
        <v>139</v>
      </c>
    </row>
    <row r="66" customFormat="false" ht="24" hidden="false" customHeight="true" outlineLevel="0" collapsed="false">
      <c r="A66" s="13" t="s">
        <v>395</v>
      </c>
      <c r="B66" s="16" t="s">
        <v>383</v>
      </c>
      <c r="C66" s="16" t="s">
        <v>396</v>
      </c>
      <c r="D66" s="16" t="s">
        <v>397</v>
      </c>
      <c r="E66" s="16" t="s">
        <v>398</v>
      </c>
      <c r="F66" s="20" t="s">
        <v>102</v>
      </c>
      <c r="G66" s="22" t="s">
        <v>50</v>
      </c>
      <c r="H66" s="19" t="s">
        <v>139</v>
      </c>
    </row>
    <row r="67" customFormat="false" ht="24" hidden="false" customHeight="true" outlineLevel="0" collapsed="false">
      <c r="A67" s="13" t="s">
        <v>399</v>
      </c>
      <c r="B67" s="14" t="s">
        <v>400</v>
      </c>
      <c r="C67" s="14" t="s">
        <v>401</v>
      </c>
      <c r="D67" s="14" t="s">
        <v>402</v>
      </c>
      <c r="E67" s="14" t="s">
        <v>403</v>
      </c>
      <c r="F67" s="17" t="s">
        <v>89</v>
      </c>
      <c r="G67" s="22" t="s">
        <v>50</v>
      </c>
      <c r="H67" s="19" t="s">
        <v>139</v>
      </c>
    </row>
    <row r="68" customFormat="false" ht="24" hidden="false" customHeight="true" outlineLevel="0" collapsed="false">
      <c r="A68" s="13" t="s">
        <v>404</v>
      </c>
      <c r="B68" s="16" t="s">
        <v>400</v>
      </c>
      <c r="C68" s="16" t="s">
        <v>405</v>
      </c>
      <c r="D68" s="16" t="s">
        <v>406</v>
      </c>
      <c r="E68" s="16" t="s">
        <v>407</v>
      </c>
      <c r="F68" s="17" t="s">
        <v>89</v>
      </c>
      <c r="G68" s="22" t="s">
        <v>50</v>
      </c>
      <c r="H68" s="19" t="s">
        <v>139</v>
      </c>
    </row>
    <row r="69" customFormat="false" ht="24" hidden="false" customHeight="true" outlineLevel="0" collapsed="false">
      <c r="A69" s="13" t="s">
        <v>408</v>
      </c>
      <c r="B69" s="14" t="s">
        <v>400</v>
      </c>
      <c r="C69" s="14" t="s">
        <v>224</v>
      </c>
      <c r="D69" s="14" t="s">
        <v>225</v>
      </c>
      <c r="E69" s="14" t="s">
        <v>409</v>
      </c>
      <c r="F69" s="17" t="s">
        <v>89</v>
      </c>
      <c r="G69" s="22" t="s">
        <v>50</v>
      </c>
      <c r="H69" s="19" t="s">
        <v>139</v>
      </c>
    </row>
    <row r="70" customFormat="false" ht="24" hidden="false" customHeight="true" outlineLevel="0" collapsed="false">
      <c r="A70" s="13" t="s">
        <v>410</v>
      </c>
      <c r="B70" s="16" t="s">
        <v>400</v>
      </c>
      <c r="C70" s="16" t="s">
        <v>411</v>
      </c>
      <c r="D70" s="16" t="s">
        <v>412</v>
      </c>
      <c r="E70" s="16" t="s">
        <v>413</v>
      </c>
      <c r="F70" s="20" t="s">
        <v>102</v>
      </c>
      <c r="G70" s="22" t="s">
        <v>50</v>
      </c>
      <c r="H70" s="19" t="s">
        <v>139</v>
      </c>
    </row>
    <row r="71" customFormat="false" ht="24" hidden="false" customHeight="true" outlineLevel="0" collapsed="false">
      <c r="A71" s="13" t="s">
        <v>414</v>
      </c>
      <c r="B71" s="14" t="s">
        <v>415</v>
      </c>
      <c r="C71" s="14" t="s">
        <v>416</v>
      </c>
      <c r="D71" s="14" t="s">
        <v>417</v>
      </c>
      <c r="E71" s="14" t="s">
        <v>418</v>
      </c>
      <c r="F71" s="17" t="s">
        <v>89</v>
      </c>
      <c r="G71" s="22" t="s">
        <v>50</v>
      </c>
      <c r="H71" s="19" t="s">
        <v>139</v>
      </c>
    </row>
    <row r="72" customFormat="false" ht="24" hidden="false" customHeight="true" outlineLevel="0" collapsed="false">
      <c r="A72" s="13" t="s">
        <v>419</v>
      </c>
      <c r="B72" s="16" t="s">
        <v>415</v>
      </c>
      <c r="C72" s="16" t="s">
        <v>420</v>
      </c>
      <c r="D72" s="16" t="s">
        <v>421</v>
      </c>
      <c r="E72" s="16" t="s">
        <v>422</v>
      </c>
      <c r="F72" s="20" t="s">
        <v>102</v>
      </c>
      <c r="G72" s="22" t="s">
        <v>50</v>
      </c>
      <c r="H72" s="19" t="s">
        <v>139</v>
      </c>
    </row>
    <row r="73" customFormat="false" ht="24" hidden="false" customHeight="true" outlineLevel="0" collapsed="false">
      <c r="A73" s="13" t="s">
        <v>423</v>
      </c>
      <c r="B73" s="14" t="s">
        <v>415</v>
      </c>
      <c r="C73" s="14" t="s">
        <v>424</v>
      </c>
      <c r="D73" s="14" t="s">
        <v>425</v>
      </c>
      <c r="E73" s="14" t="s">
        <v>426</v>
      </c>
      <c r="F73" s="17" t="s">
        <v>89</v>
      </c>
      <c r="G73" s="18" t="s">
        <v>46</v>
      </c>
      <c r="H73" s="19" t="s">
        <v>139</v>
      </c>
    </row>
    <row r="74" customFormat="false" ht="24" hidden="false" customHeight="true" outlineLevel="0" collapsed="false">
      <c r="A74" s="13" t="s">
        <v>427</v>
      </c>
      <c r="B74" s="16" t="s">
        <v>428</v>
      </c>
      <c r="C74" s="16" t="s">
        <v>429</v>
      </c>
      <c r="D74" s="16" t="s">
        <v>430</v>
      </c>
      <c r="E74" s="16" t="s">
        <v>431</v>
      </c>
      <c r="F74" s="17" t="s">
        <v>89</v>
      </c>
      <c r="G74" s="18" t="s">
        <v>46</v>
      </c>
      <c r="H74" s="19" t="s">
        <v>139</v>
      </c>
    </row>
    <row r="75" customFormat="false" ht="24" hidden="false" customHeight="true" outlineLevel="0" collapsed="false">
      <c r="A75" s="13" t="s">
        <v>432</v>
      </c>
      <c r="B75" s="14" t="s">
        <v>428</v>
      </c>
      <c r="C75" s="14" t="s">
        <v>433</v>
      </c>
      <c r="D75" s="14" t="s">
        <v>434</v>
      </c>
      <c r="E75" s="14" t="s">
        <v>435</v>
      </c>
      <c r="F75" s="17" t="s">
        <v>89</v>
      </c>
      <c r="G75" s="18" t="s">
        <v>46</v>
      </c>
      <c r="H75" s="19" t="s">
        <v>139</v>
      </c>
    </row>
    <row r="76" customFormat="false" ht="24" hidden="false" customHeight="true" outlineLevel="0" collapsed="false">
      <c r="A76" s="13" t="s">
        <v>436</v>
      </c>
      <c r="B76" s="16" t="s">
        <v>437</v>
      </c>
      <c r="C76" s="16" t="s">
        <v>438</v>
      </c>
      <c r="D76" s="16" t="s">
        <v>439</v>
      </c>
      <c r="E76" s="16" t="s">
        <v>440</v>
      </c>
      <c r="F76" s="20" t="s">
        <v>102</v>
      </c>
      <c r="G76" s="17" t="s">
        <v>48</v>
      </c>
      <c r="H76" s="19" t="s">
        <v>139</v>
      </c>
    </row>
    <row r="77" customFormat="false" ht="24" hidden="false" customHeight="true" outlineLevel="0" collapsed="false">
      <c r="A77" s="13" t="s">
        <v>441</v>
      </c>
      <c r="B77" s="14" t="s">
        <v>437</v>
      </c>
      <c r="C77" s="14" t="s">
        <v>442</v>
      </c>
      <c r="D77" s="14" t="s">
        <v>443</v>
      </c>
      <c r="E77" s="14" t="s">
        <v>444</v>
      </c>
      <c r="F77" s="20" t="s">
        <v>102</v>
      </c>
      <c r="G77" s="22" t="s">
        <v>50</v>
      </c>
      <c r="H77" s="19" t="s">
        <v>139</v>
      </c>
    </row>
    <row r="78" customFormat="false" ht="24" hidden="false" customHeight="true" outlineLevel="0" collapsed="false">
      <c r="A78" s="13" t="s">
        <v>445</v>
      </c>
      <c r="B78" s="16" t="s">
        <v>446</v>
      </c>
      <c r="C78" s="16" t="s">
        <v>447</v>
      </c>
      <c r="D78" s="16" t="s">
        <v>448</v>
      </c>
      <c r="E78" s="16" t="s">
        <v>449</v>
      </c>
      <c r="F78" s="23" t="s">
        <v>197</v>
      </c>
      <c r="G78" s="21" t="s">
        <v>56</v>
      </c>
      <c r="H78" s="19" t="s">
        <v>139</v>
      </c>
    </row>
    <row r="79" customFormat="false" ht="24" hidden="false" customHeight="true" outlineLevel="0" collapsed="false">
      <c r="A79" s="13" t="s">
        <v>450</v>
      </c>
      <c r="B79" s="14" t="s">
        <v>446</v>
      </c>
      <c r="C79" s="14" t="s">
        <v>451</v>
      </c>
      <c r="D79" s="14" t="s">
        <v>452</v>
      </c>
      <c r="E79" s="14" t="s">
        <v>453</v>
      </c>
      <c r="F79" s="20" t="s">
        <v>102</v>
      </c>
      <c r="G79" s="22" t="s">
        <v>50</v>
      </c>
      <c r="H79" s="19" t="s">
        <v>139</v>
      </c>
    </row>
    <row r="80" customFormat="false" ht="24" hidden="false" customHeight="true" outlineLevel="0" collapsed="false">
      <c r="A80" s="13" t="s">
        <v>127</v>
      </c>
      <c r="B80" s="16" t="s">
        <v>58</v>
      </c>
      <c r="C80" s="16" t="s">
        <v>454</v>
      </c>
      <c r="D80" s="16" t="s">
        <v>455</v>
      </c>
      <c r="E80" s="16" t="s">
        <v>456</v>
      </c>
      <c r="F80" s="20" t="s">
        <v>102</v>
      </c>
      <c r="G80" s="26" t="s">
        <v>58</v>
      </c>
      <c r="H80" s="19" t="s">
        <v>139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46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24"/>
    <col collapsed="false" customWidth="true" hidden="false" outlineLevel="0" max="6" min="6" style="0" width="14"/>
  </cols>
  <sheetData>
    <row r="1" customFormat="false" ht="30" hidden="false" customHeight="true" outlineLevel="0" collapsed="false">
      <c r="A1" s="12" t="s">
        <v>457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458</v>
      </c>
      <c r="B2" s="8" t="s">
        <v>37</v>
      </c>
      <c r="C2" s="8" t="s">
        <v>459</v>
      </c>
      <c r="D2" s="8" t="s">
        <v>460</v>
      </c>
      <c r="E2" s="8" t="s">
        <v>461</v>
      </c>
      <c r="F2" s="8" t="s">
        <v>462</v>
      </c>
    </row>
    <row r="3" customFormat="false" ht="25.5" hidden="false" customHeight="true" outlineLevel="0" collapsed="false">
      <c r="A3" s="27" t="s">
        <v>463</v>
      </c>
      <c r="B3" s="14" t="s">
        <v>464</v>
      </c>
      <c r="C3" s="14" t="s">
        <v>465</v>
      </c>
      <c r="D3" s="28" t="n">
        <v>5</v>
      </c>
      <c r="E3" s="28" t="s">
        <v>466</v>
      </c>
      <c r="F3" s="17" t="s">
        <v>89</v>
      </c>
    </row>
    <row r="4" customFormat="false" ht="25.5" hidden="false" customHeight="true" outlineLevel="0" collapsed="false">
      <c r="A4" s="27" t="s">
        <v>467</v>
      </c>
      <c r="B4" s="16" t="s">
        <v>468</v>
      </c>
      <c r="C4" s="16" t="s">
        <v>469</v>
      </c>
      <c r="D4" s="28" t="n">
        <v>5</v>
      </c>
      <c r="E4" s="28" t="s">
        <v>470</v>
      </c>
      <c r="F4" s="17" t="s">
        <v>89</v>
      </c>
    </row>
    <row r="5" customFormat="false" ht="25.5" hidden="false" customHeight="true" outlineLevel="0" collapsed="false">
      <c r="A5" s="27" t="s">
        <v>471</v>
      </c>
      <c r="B5" s="14" t="s">
        <v>472</v>
      </c>
      <c r="C5" s="14" t="s">
        <v>473</v>
      </c>
      <c r="D5" s="28" t="n">
        <v>8</v>
      </c>
      <c r="E5" s="28" t="s">
        <v>474</v>
      </c>
      <c r="F5" s="17" t="s">
        <v>89</v>
      </c>
    </row>
    <row r="6" customFormat="false" ht="25.5" hidden="false" customHeight="true" outlineLevel="0" collapsed="false">
      <c r="A6" s="27" t="s">
        <v>475</v>
      </c>
      <c r="B6" s="16" t="s">
        <v>476</v>
      </c>
      <c r="C6" s="16" t="s">
        <v>477</v>
      </c>
      <c r="D6" s="28" t="n">
        <v>10</v>
      </c>
      <c r="E6" s="28" t="s">
        <v>478</v>
      </c>
      <c r="F6" s="17" t="s">
        <v>89</v>
      </c>
    </row>
    <row r="7" customFormat="false" ht="25.5" hidden="false" customHeight="true" outlineLevel="0" collapsed="false">
      <c r="A7" s="27" t="s">
        <v>479</v>
      </c>
      <c r="B7" s="14" t="s">
        <v>480</v>
      </c>
      <c r="C7" s="14" t="s">
        <v>481</v>
      </c>
      <c r="D7" s="28" t="n">
        <v>11</v>
      </c>
      <c r="E7" s="28" t="s">
        <v>482</v>
      </c>
      <c r="F7" s="17" t="s">
        <v>89</v>
      </c>
    </row>
    <row r="8" customFormat="false" ht="25.5" hidden="false" customHeight="true" outlineLevel="0" collapsed="false">
      <c r="A8" s="27" t="s">
        <v>483</v>
      </c>
      <c r="B8" s="16" t="s">
        <v>484</v>
      </c>
      <c r="C8" s="16" t="s">
        <v>485</v>
      </c>
      <c r="D8" s="28" t="n">
        <v>15</v>
      </c>
      <c r="E8" s="28" t="s">
        <v>486</v>
      </c>
      <c r="F8" s="17" t="s">
        <v>89</v>
      </c>
    </row>
    <row r="9" customFormat="false" ht="25.5" hidden="false" customHeight="true" outlineLevel="0" collapsed="false">
      <c r="A9" s="27" t="s">
        <v>487</v>
      </c>
      <c r="B9" s="14" t="s">
        <v>488</v>
      </c>
      <c r="C9" s="14" t="s">
        <v>489</v>
      </c>
      <c r="D9" s="28" t="n">
        <v>3</v>
      </c>
      <c r="E9" s="28" t="s">
        <v>490</v>
      </c>
      <c r="F9" s="17" t="s">
        <v>89</v>
      </c>
    </row>
    <row r="10" customFormat="false" ht="25.5" hidden="false" customHeight="true" outlineLevel="0" collapsed="false">
      <c r="A10" s="27" t="s">
        <v>491</v>
      </c>
      <c r="B10" s="16" t="s">
        <v>492</v>
      </c>
      <c r="C10" s="16" t="s">
        <v>493</v>
      </c>
      <c r="D10" s="28" t="n">
        <v>3</v>
      </c>
      <c r="E10" s="28" t="s">
        <v>494</v>
      </c>
      <c r="F10" s="17" t="s">
        <v>89</v>
      </c>
    </row>
    <row r="11" customFormat="false" ht="25.5" hidden="false" customHeight="true" outlineLevel="0" collapsed="false">
      <c r="A11" s="27" t="s">
        <v>495</v>
      </c>
      <c r="B11" s="14" t="s">
        <v>496</v>
      </c>
      <c r="C11" s="14" t="s">
        <v>497</v>
      </c>
      <c r="D11" s="28" t="n">
        <v>4</v>
      </c>
      <c r="E11" s="28" t="s">
        <v>494</v>
      </c>
      <c r="F11" s="20" t="s">
        <v>102</v>
      </c>
    </row>
    <row r="12" customFormat="false" ht="25.5" hidden="false" customHeight="true" outlineLevel="0" collapsed="false">
      <c r="A12" s="27" t="s">
        <v>498</v>
      </c>
      <c r="B12" s="16" t="s">
        <v>499</v>
      </c>
      <c r="C12" s="16" t="s">
        <v>500</v>
      </c>
      <c r="D12" s="28" t="n">
        <v>4</v>
      </c>
      <c r="E12" s="28" t="s">
        <v>466</v>
      </c>
      <c r="F12" s="17" t="s">
        <v>89</v>
      </c>
    </row>
    <row r="13" customFormat="false" ht="25.5" hidden="false" customHeight="true" outlineLevel="0" collapsed="false">
      <c r="A13" s="27" t="s">
        <v>501</v>
      </c>
      <c r="B13" s="14" t="s">
        <v>502</v>
      </c>
      <c r="C13" s="14" t="s">
        <v>503</v>
      </c>
      <c r="D13" s="28" t="n">
        <v>3</v>
      </c>
      <c r="E13" s="28" t="s">
        <v>466</v>
      </c>
      <c r="F13" s="17" t="s">
        <v>89</v>
      </c>
    </row>
    <row r="14" customFormat="false" ht="25.5" hidden="false" customHeight="true" outlineLevel="0" collapsed="false">
      <c r="A14" s="27" t="s">
        <v>504</v>
      </c>
      <c r="B14" s="16" t="s">
        <v>505</v>
      </c>
      <c r="C14" s="16" t="s">
        <v>114</v>
      </c>
      <c r="D14" s="28" t="n">
        <v>2</v>
      </c>
      <c r="E14" s="28" t="s">
        <v>506</v>
      </c>
      <c r="F14" s="17" t="s">
        <v>89</v>
      </c>
    </row>
    <row r="15" customFormat="false" ht="25.5" hidden="false" customHeight="true" outlineLevel="0" collapsed="false">
      <c r="A15" s="27" t="s">
        <v>507</v>
      </c>
      <c r="B15" s="14" t="s">
        <v>508</v>
      </c>
      <c r="C15" s="14" t="s">
        <v>118</v>
      </c>
      <c r="D15" s="28" t="n">
        <v>2</v>
      </c>
      <c r="E15" s="28" t="s">
        <v>466</v>
      </c>
      <c r="F15" s="20" t="s">
        <v>102</v>
      </c>
    </row>
    <row r="16" customFormat="false" ht="25.5" hidden="false" customHeight="true" outlineLevel="0" collapsed="false">
      <c r="A16" s="27" t="s">
        <v>509</v>
      </c>
      <c r="B16" s="16" t="s">
        <v>510</v>
      </c>
      <c r="C16" s="16" t="s">
        <v>122</v>
      </c>
      <c r="D16" s="28" t="n">
        <v>2</v>
      </c>
      <c r="E16" s="28" t="s">
        <v>506</v>
      </c>
      <c r="F16" s="20" t="s">
        <v>102</v>
      </c>
    </row>
    <row r="17" customFormat="false" ht="25.5" hidden="false" customHeight="true" outlineLevel="0" collapsed="false">
      <c r="A17" s="27" t="s">
        <v>511</v>
      </c>
      <c r="B17" s="14" t="s">
        <v>512</v>
      </c>
      <c r="C17" s="14" t="s">
        <v>127</v>
      </c>
      <c r="D17" s="28" t="n">
        <v>1</v>
      </c>
      <c r="E17" s="28" t="s">
        <v>494</v>
      </c>
      <c r="F17" s="20" t="s">
        <v>102</v>
      </c>
    </row>
    <row r="18" customFormat="false" ht="25.5" hidden="false" customHeight="true" outlineLevel="0" collapsed="false">
      <c r="A18" s="27" t="s">
        <v>513</v>
      </c>
      <c r="B18" s="16" t="s">
        <v>514</v>
      </c>
      <c r="C18" s="16" t="s">
        <v>515</v>
      </c>
      <c r="D18" s="28" t="n">
        <v>3</v>
      </c>
      <c r="E18" s="28" t="s">
        <v>516</v>
      </c>
      <c r="F18" s="17" t="s">
        <v>89</v>
      </c>
    </row>
    <row r="20" customFormat="false" ht="15" hidden="false" customHeight="false" outlineLevel="0" collapsed="false">
      <c r="A20" s="8" t="s">
        <v>517</v>
      </c>
      <c r="B20" s="29" t="s">
        <v>518</v>
      </c>
      <c r="C20" s="29" t="s">
        <v>519</v>
      </c>
      <c r="D20" s="8" t="n">
        <f aca="false">SUM(D3:D19)</f>
        <v>81</v>
      </c>
      <c r="E20" s="8" t="s">
        <v>520</v>
      </c>
      <c r="F20" s="30"/>
    </row>
    <row r="23" customFormat="false" ht="16.15" hidden="false" customHeight="false" outlineLevel="0" collapsed="false">
      <c r="A23" s="5" t="s">
        <v>521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8" t="s">
        <v>522</v>
      </c>
      <c r="B24" s="8" t="s">
        <v>523</v>
      </c>
      <c r="C24" s="8" t="s">
        <v>524</v>
      </c>
      <c r="D24" s="8" t="s">
        <v>525</v>
      </c>
      <c r="E24" s="8" t="s">
        <v>526</v>
      </c>
      <c r="F24" s="8" t="s">
        <v>34</v>
      </c>
    </row>
    <row r="25" customFormat="false" ht="21.75" hidden="false" customHeight="true" outlineLevel="0" collapsed="false">
      <c r="A25" s="31" t="s">
        <v>527</v>
      </c>
      <c r="B25" s="32" t="s">
        <v>528</v>
      </c>
      <c r="C25" s="32" t="s">
        <v>25</v>
      </c>
      <c r="D25" s="32" t="s">
        <v>529</v>
      </c>
      <c r="E25" s="33" t="s">
        <v>530</v>
      </c>
      <c r="F25" s="17" t="s">
        <v>89</v>
      </c>
    </row>
    <row r="26" customFormat="false" ht="21.75" hidden="false" customHeight="true" outlineLevel="0" collapsed="false">
      <c r="A26" s="34" t="s">
        <v>531</v>
      </c>
      <c r="B26" s="35" t="s">
        <v>532</v>
      </c>
      <c r="C26" s="35" t="s">
        <v>533</v>
      </c>
      <c r="D26" s="35" t="s">
        <v>534</v>
      </c>
      <c r="E26" s="33" t="s">
        <v>535</v>
      </c>
      <c r="F26" s="17" t="s">
        <v>89</v>
      </c>
    </row>
    <row r="27" customFormat="false" ht="21.75" hidden="false" customHeight="true" outlineLevel="0" collapsed="false">
      <c r="A27" s="31" t="s">
        <v>536</v>
      </c>
      <c r="B27" s="32" t="s">
        <v>537</v>
      </c>
      <c r="C27" s="32" t="s">
        <v>26</v>
      </c>
      <c r="D27" s="32" t="s">
        <v>529</v>
      </c>
      <c r="E27" s="33" t="s">
        <v>538</v>
      </c>
      <c r="F27" s="20" t="s">
        <v>102</v>
      </c>
    </row>
    <row r="28" customFormat="false" ht="21.75" hidden="false" customHeight="true" outlineLevel="0" collapsed="false">
      <c r="A28" s="34" t="s">
        <v>539</v>
      </c>
      <c r="B28" s="35" t="s">
        <v>540</v>
      </c>
      <c r="C28" s="35" t="s">
        <v>81</v>
      </c>
      <c r="D28" s="35" t="s">
        <v>534</v>
      </c>
      <c r="E28" s="33" t="s">
        <v>541</v>
      </c>
      <c r="F28" s="20" t="s">
        <v>102</v>
      </c>
    </row>
    <row r="29" customFormat="false" ht="21.75" hidden="false" customHeight="true" outlineLevel="0" collapsed="false">
      <c r="A29" s="31" t="s">
        <v>542</v>
      </c>
      <c r="B29" s="32" t="s">
        <v>543</v>
      </c>
      <c r="C29" s="32" t="s">
        <v>26</v>
      </c>
      <c r="D29" s="32" t="s">
        <v>529</v>
      </c>
      <c r="E29" s="33" t="s">
        <v>544</v>
      </c>
      <c r="F29" s="23" t="s">
        <v>197</v>
      </c>
    </row>
  </sheetData>
  <mergeCells count="2">
    <mergeCell ref="A1:F1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2026-07-13T01:49:11Z</dcterms:created>
  <dc:creator>openpyxl</dc:creator>
  <dc:description/>
  <dc:language>en-US</dc:language>
  <cp:lastModifiedBy/>
  <dcterms:modified xsi:type="dcterms:W3CDTF">2026-07-13T01:49:11Z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